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defaultThemeVersion="166925"/>
  <mc:AlternateContent xmlns:mc="http://schemas.openxmlformats.org/markup-compatibility/2006">
    <mc:Choice Requires="x15">
      <x15ac:absPath xmlns:x15ac="http://schemas.microsoft.com/office/spreadsheetml/2010/11/ac" url="E:\Delego\ŽLU Krk - Rekonstrukcija luke Krk - Radovi UC1,UC2 i UC3\Javna nabava\02 - Prethodno savjetovanje\"/>
    </mc:Choice>
  </mc:AlternateContent>
  <xr:revisionPtr revIDLastSave="0" documentId="13_ncr:1_{583387C5-DFAE-455A-9883-BB8318235EC3}" xr6:coauthVersionLast="47" xr6:coauthVersionMax="47" xr10:uidLastSave="{00000000-0000-0000-0000-000000000000}"/>
  <workbookProtection workbookAlgorithmName="SHA-512" workbookHashValue="ooC3K1tut0kOEHVnm/kDEizeshCaD60Vanh/q9pQ5pNCANr7+KUgXAOLaN2GfgZ90nNZz65u+3rrArd320rRqA==" workbookSaltValue="TAjW4r3CSgBpsGH7ppPTOQ==" workbookSpinCount="100000" lockStructure="1"/>
  <bookViews>
    <workbookView xWindow="28680" yWindow="-4500" windowWidth="29040" windowHeight="15720" activeTab="1" xr2:uid="{E0F84E19-EFCF-4F96-8910-1383842FBD04}"/>
  </bookViews>
  <sheets>
    <sheet name="NASLOVNICA" sheetId="15" r:id="rId1"/>
    <sheet name="A) 1.1. UC1 - GR" sheetId="1" r:id="rId2"/>
    <sheet name="B) 1.2. UC1 - GR ViK i elektro" sheetId="2" r:id="rId3"/>
    <sheet name="C) 1.3. UC 2 - GR" sheetId="3" r:id="rId4"/>
    <sheet name="D) 1.4. UC2  GR ViK i elektro" sheetId="4" r:id="rId5"/>
    <sheet name="E) 1.5. UC3 - GR" sheetId="13" r:id="rId6"/>
    <sheet name="F) 1.6. UC3 GR ViK i elektro" sheetId="6" r:id="rId7"/>
    <sheet name="G) 1.7. UC1 Izvedbeni projekt" sheetId="7" r:id="rId8"/>
    <sheet name="H) 1.8. UC3 Izvedbeni projekt" sheetId="8" r:id="rId9"/>
    <sheet name="I)1.9. UC1, UC2 i UC3 - OPREMA " sheetId="9" r:id="rId10"/>
    <sheet name="J) 1.10. UC1,UC2,UC3-OPR VIK-EL" sheetId="10" r:id="rId11"/>
    <sheet name="K) UC3 - GR-Neprihvatlj. trošk." sheetId="14" r:id="rId12"/>
    <sheet name="REKAPITULACIJA" sheetId="12" r:id="rId1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0" i="14" l="1"/>
  <c r="F66" i="14" l="1"/>
  <c r="F63" i="14"/>
  <c r="F60" i="14"/>
  <c r="F57" i="14"/>
  <c r="F47" i="14"/>
  <c r="F44" i="14"/>
  <c r="F41" i="14"/>
  <c r="F38" i="14"/>
  <c r="F52" i="14" s="1"/>
  <c r="F31" i="14"/>
  <c r="F28" i="14"/>
  <c r="F25" i="14"/>
  <c r="F22" i="14"/>
  <c r="F19" i="14"/>
  <c r="F16" i="14"/>
  <c r="F7" i="14"/>
  <c r="F9" i="14" s="1"/>
  <c r="F75" i="14" s="1"/>
  <c r="F99" i="13"/>
  <c r="F83" i="13"/>
  <c r="F81" i="13"/>
  <c r="F79" i="13"/>
  <c r="F85" i="13" s="1"/>
  <c r="F68" i="13"/>
  <c r="F66" i="13"/>
  <c r="F59" i="13"/>
  <c r="F57" i="13"/>
  <c r="F55" i="13"/>
  <c r="F53" i="13"/>
  <c r="F51" i="13"/>
  <c r="F49" i="13"/>
  <c r="F47" i="13"/>
  <c r="F45" i="13"/>
  <c r="F37" i="13"/>
  <c r="F35" i="13"/>
  <c r="F33" i="13"/>
  <c r="F31" i="13"/>
  <c r="F29" i="13"/>
  <c r="F27" i="13"/>
  <c r="F25" i="13"/>
  <c r="F23" i="13"/>
  <c r="F21" i="13"/>
  <c r="F19" i="13"/>
  <c r="F10" i="13"/>
  <c r="F8" i="13"/>
  <c r="F12" i="13" s="1"/>
  <c r="F91" i="13" s="1"/>
  <c r="F7" i="7"/>
  <c r="F68" i="14" l="1"/>
  <c r="F33" i="14"/>
  <c r="F78" i="14" s="1"/>
  <c r="F79" i="14"/>
  <c r="F80" i="14"/>
  <c r="F70" i="13"/>
  <c r="F39" i="13"/>
  <c r="F94" i="13" s="1"/>
  <c r="F61" i="13"/>
  <c r="F95" i="13" s="1"/>
  <c r="H188" i="10"/>
  <c r="H164" i="10"/>
  <c r="H100" i="10"/>
  <c r="H127" i="10"/>
  <c r="H144" i="10"/>
  <c r="H71" i="10"/>
  <c r="H83" i="10"/>
  <c r="H55" i="10"/>
  <c r="H49" i="10"/>
  <c r="H190" i="10"/>
  <c r="H185" i="10"/>
  <c r="H178" i="10"/>
  <c r="H176" i="10"/>
  <c r="H174" i="10"/>
  <c r="H172" i="10"/>
  <c r="H150" i="10"/>
  <c r="H148" i="10"/>
  <c r="H80" i="10"/>
  <c r="H68" i="10"/>
  <c r="H52" i="10"/>
  <c r="H10" i="10"/>
  <c r="H13" i="10"/>
  <c r="H16" i="10"/>
  <c r="F73" i="9"/>
  <c r="F77" i="9"/>
  <c r="F81" i="9"/>
  <c r="F85" i="9"/>
  <c r="F89" i="9"/>
  <c r="F91" i="9"/>
  <c r="F87" i="9"/>
  <c r="F83" i="9"/>
  <c r="F79" i="9"/>
  <c r="F75" i="9"/>
  <c r="F70" i="9"/>
  <c r="F68" i="9"/>
  <c r="F66" i="9"/>
  <c r="F63" i="9"/>
  <c r="F56" i="9"/>
  <c r="F54" i="9"/>
  <c r="F46" i="9"/>
  <c r="F44" i="9"/>
  <c r="F41" i="9"/>
  <c r="F26" i="9"/>
  <c r="F29" i="9"/>
  <c r="F32" i="9"/>
  <c r="F10" i="9"/>
  <c r="F13" i="9"/>
  <c r="F16" i="9"/>
  <c r="F109" i="1"/>
  <c r="F141" i="3"/>
  <c r="F12" i="3"/>
  <c r="F82" i="14" l="1"/>
  <c r="F14" i="12" s="1"/>
  <c r="F72" i="13"/>
  <c r="F96" i="13"/>
  <c r="F101" i="13" s="1"/>
  <c r="F8" i="12" s="1"/>
  <c r="H152" i="10"/>
  <c r="H205" i="10" s="1"/>
  <c r="H289" i="2" l="1"/>
  <c r="H97" i="2"/>
  <c r="F7" i="8"/>
  <c r="F9" i="8" s="1"/>
  <c r="F11" i="12" s="1"/>
  <c r="H87" i="2" l="1"/>
  <c r="H82" i="2"/>
  <c r="H192" i="10" l="1"/>
  <c r="H210" i="10" s="1"/>
  <c r="H180" i="10"/>
  <c r="H209" i="10" s="1"/>
  <c r="H166" i="10"/>
  <c r="H208" i="10" s="1"/>
  <c r="H85" i="10"/>
  <c r="H204" i="10" s="1"/>
  <c r="H73" i="10"/>
  <c r="H203" i="10" s="1"/>
  <c r="H57" i="10"/>
  <c r="H200" i="10" s="1"/>
  <c r="H18" i="10"/>
  <c r="H199" i="10" s="1"/>
  <c r="F93" i="9"/>
  <c r="F107" i="9" s="1"/>
  <c r="F58" i="9"/>
  <c r="F106" i="9" s="1"/>
  <c r="F48" i="9"/>
  <c r="F105" i="9" s="1"/>
  <c r="F34" i="9"/>
  <c r="F102" i="9" s="1"/>
  <c r="F18" i="9"/>
  <c r="F100" i="9" s="1"/>
  <c r="H212" i="10" l="1"/>
  <c r="F109" i="9"/>
  <c r="F9" i="7"/>
  <c r="F10" i="12" s="1"/>
  <c r="F13" i="12"/>
  <c r="H194" i="10"/>
  <c r="F95" i="9"/>
  <c r="H154" i="10"/>
  <c r="H59" i="10"/>
  <c r="F12" i="12" l="1"/>
  <c r="F339" i="6"/>
  <c r="F337" i="6"/>
  <c r="F335" i="6"/>
  <c r="F298" i="6"/>
  <c r="F296" i="6"/>
  <c r="F294" i="6"/>
  <c r="F292" i="6"/>
  <c r="F290" i="6"/>
  <c r="F288" i="6"/>
  <c r="F286" i="6"/>
  <c r="F328" i="6"/>
  <c r="F326" i="6"/>
  <c r="F319" i="6"/>
  <c r="F317" i="6"/>
  <c r="F315" i="6"/>
  <c r="F313" i="6"/>
  <c r="F311" i="6"/>
  <c r="F309" i="6"/>
  <c r="F307" i="6"/>
  <c r="F305" i="6"/>
  <c r="F273" i="6"/>
  <c r="F270" i="6"/>
  <c r="F267" i="6"/>
  <c r="F265" i="6"/>
  <c r="F263" i="6"/>
  <c r="F259" i="6"/>
  <c r="F255" i="6"/>
  <c r="F253" i="6"/>
  <c r="F251" i="6"/>
  <c r="F249" i="6"/>
  <c r="F241" i="6"/>
  <c r="F238" i="6"/>
  <c r="F232" i="6"/>
  <c r="F222" i="6"/>
  <c r="F218" i="6"/>
  <c r="F214" i="6"/>
  <c r="F210" i="6"/>
  <c r="F206" i="6"/>
  <c r="F202" i="6"/>
  <c r="F192" i="6"/>
  <c r="F194" i="6" s="1"/>
  <c r="F356" i="6" s="1"/>
  <c r="F179" i="6"/>
  <c r="F177" i="6"/>
  <c r="F174" i="6"/>
  <c r="F170" i="6"/>
  <c r="F166" i="6"/>
  <c r="F164" i="6"/>
  <c r="F161" i="6"/>
  <c r="F157" i="6"/>
  <c r="F155" i="6"/>
  <c r="F153" i="6"/>
  <c r="F152" i="6"/>
  <c r="F149" i="6"/>
  <c r="F148" i="6"/>
  <c r="F142" i="6"/>
  <c r="F140" i="6"/>
  <c r="F138" i="6"/>
  <c r="F136" i="6"/>
  <c r="F134" i="6"/>
  <c r="F133" i="6"/>
  <c r="F131" i="6"/>
  <c r="F130" i="6"/>
  <c r="F129" i="6"/>
  <c r="F128" i="6"/>
  <c r="F124" i="6"/>
  <c r="F123" i="6"/>
  <c r="F121" i="6"/>
  <c r="F118" i="6"/>
  <c r="F116" i="6"/>
  <c r="F115" i="6"/>
  <c r="F114" i="6"/>
  <c r="F112" i="6"/>
  <c r="F110" i="6"/>
  <c r="F105" i="6"/>
  <c r="F101" i="6"/>
  <c r="F90" i="6"/>
  <c r="F87" i="6"/>
  <c r="F83" i="6"/>
  <c r="F79" i="6"/>
  <c r="F73" i="6"/>
  <c r="F69" i="6"/>
  <c r="F54" i="6"/>
  <c r="F50" i="6"/>
  <c r="F46" i="6"/>
  <c r="F42" i="6"/>
  <c r="F38" i="6"/>
  <c r="F34" i="6"/>
  <c r="F31" i="6"/>
  <c r="F26" i="6"/>
  <c r="F15" i="6"/>
  <c r="F10" i="6"/>
  <c r="F341" i="6" l="1"/>
  <c r="F365" i="6" s="1"/>
  <c r="F300" i="6"/>
  <c r="F362" i="6" s="1"/>
  <c r="F322" i="6"/>
  <c r="F363" i="6" s="1"/>
  <c r="F331" i="6"/>
  <c r="F364" i="6" s="1"/>
  <c r="F243" i="6"/>
  <c r="F358" i="6" s="1"/>
  <c r="F224" i="6"/>
  <c r="F357" i="6" s="1"/>
  <c r="F275" i="6"/>
  <c r="F359" i="6" s="1"/>
  <c r="F17" i="6"/>
  <c r="F350" i="6" s="1"/>
  <c r="F92" i="6"/>
  <c r="F352" i="6" s="1"/>
  <c r="F181" i="6"/>
  <c r="F353" i="6" s="1"/>
  <c r="F56" i="6"/>
  <c r="F351" i="6" s="1"/>
  <c r="F367" i="6" l="1"/>
  <c r="F9" i="12" s="1"/>
  <c r="F343" i="6"/>
  <c r="F277" i="6"/>
  <c r="F183" i="6"/>
  <c r="F279" i="6" l="1"/>
  <c r="F241" i="4" l="1"/>
  <c r="F243" i="4" s="1"/>
  <c r="F233" i="4"/>
  <c r="F231" i="4"/>
  <c r="F229" i="4"/>
  <c r="F227" i="4"/>
  <c r="F225" i="4"/>
  <c r="F223" i="4"/>
  <c r="F221" i="4"/>
  <c r="F220" i="4"/>
  <c r="F219" i="4"/>
  <c r="F218" i="4"/>
  <c r="F217" i="4"/>
  <c r="F209" i="4"/>
  <c r="F205" i="4"/>
  <c r="F199" i="4"/>
  <c r="F196" i="4"/>
  <c r="F193" i="4"/>
  <c r="F189" i="4"/>
  <c r="F188" i="4"/>
  <c r="F187" i="4"/>
  <c r="F186" i="4"/>
  <c r="F181" i="4"/>
  <c r="F178" i="4"/>
  <c r="F175" i="4"/>
  <c r="F163" i="4"/>
  <c r="F159" i="4"/>
  <c r="F158" i="4"/>
  <c r="F154" i="4"/>
  <c r="F153" i="4"/>
  <c r="F141" i="4"/>
  <c r="F138" i="4"/>
  <c r="F135" i="4"/>
  <c r="F132" i="4"/>
  <c r="F129" i="4"/>
  <c r="F126" i="4"/>
  <c r="F125" i="4"/>
  <c r="F124" i="4"/>
  <c r="F119" i="4"/>
  <c r="F118" i="4"/>
  <c r="F117" i="4"/>
  <c r="F112" i="4"/>
  <c r="F111" i="4"/>
  <c r="F104" i="4"/>
  <c r="F101" i="4"/>
  <c r="F93" i="4"/>
  <c r="F90" i="4"/>
  <c r="F87" i="4"/>
  <c r="F84" i="4"/>
  <c r="F75" i="4"/>
  <c r="F71" i="4"/>
  <c r="F68" i="4"/>
  <c r="F65" i="4"/>
  <c r="F61" i="4"/>
  <c r="F58" i="4"/>
  <c r="F55" i="4"/>
  <c r="F52" i="4"/>
  <c r="F44" i="4"/>
  <c r="F43" i="4"/>
  <c r="F38" i="4"/>
  <c r="F35" i="4"/>
  <c r="F32" i="4"/>
  <c r="F29" i="4"/>
  <c r="F26" i="4"/>
  <c r="F23" i="4"/>
  <c r="F11" i="4"/>
  <c r="F138" i="3"/>
  <c r="F135" i="3"/>
  <c r="F131" i="3"/>
  <c r="F127" i="3"/>
  <c r="F123" i="3"/>
  <c r="F119" i="3"/>
  <c r="F115" i="3"/>
  <c r="F112" i="3"/>
  <c r="F109" i="3"/>
  <c r="F106" i="3"/>
  <c r="F102" i="3"/>
  <c r="F98" i="3"/>
  <c r="F89" i="3"/>
  <c r="F85" i="3"/>
  <c r="F81" i="3"/>
  <c r="F77" i="3"/>
  <c r="F73" i="3"/>
  <c r="F69" i="3"/>
  <c r="F66" i="3"/>
  <c r="F62" i="3"/>
  <c r="F59" i="3"/>
  <c r="F56" i="3"/>
  <c r="F47" i="3"/>
  <c r="F43" i="3"/>
  <c r="F40" i="3"/>
  <c r="F37" i="3"/>
  <c r="F34" i="3"/>
  <c r="F31" i="3"/>
  <c r="F28" i="3"/>
  <c r="F25" i="3"/>
  <c r="F22" i="3"/>
  <c r="F19" i="3"/>
  <c r="F9" i="3"/>
  <c r="F6" i="3"/>
  <c r="F14" i="3" l="1"/>
  <c r="F148" i="3" s="1"/>
  <c r="F143" i="3"/>
  <c r="F151" i="3" s="1"/>
  <c r="F267" i="4"/>
  <c r="F211" i="4"/>
  <c r="F265" i="4" s="1"/>
  <c r="F235" i="4"/>
  <c r="F266" i="4" s="1"/>
  <c r="F95" i="4"/>
  <c r="F259" i="4" s="1"/>
  <c r="F106" i="4"/>
  <c r="F260" i="4" s="1"/>
  <c r="F77" i="4"/>
  <c r="F258" i="4" s="1"/>
  <c r="F143" i="4"/>
  <c r="F261" i="4" s="1"/>
  <c r="F46" i="4"/>
  <c r="F257" i="4" s="1"/>
  <c r="F13" i="4"/>
  <c r="F49" i="3"/>
  <c r="F149" i="3" s="1"/>
  <c r="F91" i="3"/>
  <c r="F150" i="3" s="1"/>
  <c r="F153" i="3" l="1"/>
  <c r="F6" i="12" s="1"/>
  <c r="F15" i="4"/>
  <c r="F254" i="4"/>
  <c r="F245" i="4"/>
  <c r="F165" i="4"/>
  <c r="F262" i="4" l="1"/>
  <c r="F167" i="4"/>
  <c r="F269" i="4" l="1"/>
  <c r="F7" i="12" s="1"/>
  <c r="H364" i="2"/>
  <c r="H361" i="2"/>
  <c r="H358" i="2"/>
  <c r="H355" i="2"/>
  <c r="H352" i="2"/>
  <c r="H349" i="2"/>
  <c r="H346" i="2"/>
  <c r="H343" i="2"/>
  <c r="H340" i="2"/>
  <c r="H339" i="2"/>
  <c r="H338" i="2"/>
  <c r="H333" i="2"/>
  <c r="H311" i="2"/>
  <c r="H249" i="2"/>
  <c r="H246" i="2"/>
  <c r="H243" i="2"/>
  <c r="H240" i="2"/>
  <c r="H236" i="2"/>
  <c r="H232" i="2"/>
  <c r="H229" i="2"/>
  <c r="H228" i="2"/>
  <c r="H227" i="2"/>
  <c r="H223" i="2"/>
  <c r="H220" i="2"/>
  <c r="H217" i="2"/>
  <c r="H205" i="2"/>
  <c r="H202" i="2"/>
  <c r="H198" i="2"/>
  <c r="H197" i="2"/>
  <c r="H193" i="2"/>
  <c r="H192" i="2"/>
  <c r="H188" i="2"/>
  <c r="H187" i="2"/>
  <c r="H180" i="2"/>
  <c r="H179" i="2"/>
  <c r="H174" i="2"/>
  <c r="H171" i="2"/>
  <c r="H170" i="2"/>
  <c r="H165" i="2"/>
  <c r="H164" i="2"/>
  <c r="H159" i="2"/>
  <c r="H158" i="2"/>
  <c r="H154" i="2"/>
  <c r="H153" i="2"/>
  <c r="H152" i="2"/>
  <c r="H151" i="2"/>
  <c r="H149" i="2"/>
  <c r="H148" i="2"/>
  <c r="H147" i="2"/>
  <c r="H141" i="2"/>
  <c r="H140" i="2"/>
  <c r="H136" i="2"/>
  <c r="H135" i="2"/>
  <c r="H134" i="2"/>
  <c r="H133" i="2"/>
  <c r="H122" i="2"/>
  <c r="H117" i="2"/>
  <c r="H116" i="2"/>
  <c r="H115" i="2"/>
  <c r="H114" i="2"/>
  <c r="H110" i="2"/>
  <c r="H109" i="2"/>
  <c r="H108" i="2"/>
  <c r="H103" i="2"/>
  <c r="H102" i="2"/>
  <c r="H101" i="2"/>
  <c r="H93" i="2"/>
  <c r="H92" i="2"/>
  <c r="H91" i="2"/>
  <c r="H81" i="2"/>
  <c r="H70" i="2"/>
  <c r="H58" i="2"/>
  <c r="H55" i="2"/>
  <c r="H52" i="2"/>
  <c r="H49" i="2"/>
  <c r="H48" i="2"/>
  <c r="H42" i="2"/>
  <c r="H39" i="2"/>
  <c r="H36" i="2"/>
  <c r="H33" i="2"/>
  <c r="H10" i="2"/>
  <c r="H13" i="2"/>
  <c r="H21" i="2"/>
  <c r="F118" i="1"/>
  <c r="F114" i="1"/>
  <c r="F106" i="1"/>
  <c r="F103" i="1"/>
  <c r="F100" i="1"/>
  <c r="F95" i="1"/>
  <c r="F90" i="1"/>
  <c r="F82" i="1"/>
  <c r="F79" i="1"/>
  <c r="F76" i="1"/>
  <c r="F73" i="1"/>
  <c r="F70" i="1"/>
  <c r="F67" i="1"/>
  <c r="F64" i="1"/>
  <c r="F61" i="1"/>
  <c r="F58" i="1"/>
  <c r="F50" i="1"/>
  <c r="F47" i="1"/>
  <c r="F44" i="1"/>
  <c r="F41" i="1"/>
  <c r="F38" i="1"/>
  <c r="F35" i="1"/>
  <c r="F32" i="1"/>
  <c r="F29" i="1"/>
  <c r="F26" i="1"/>
  <c r="F23" i="1"/>
  <c r="F19" i="1"/>
  <c r="F11" i="1"/>
  <c r="F7" i="1"/>
  <c r="F120" i="1" l="1"/>
  <c r="F129" i="1" s="1"/>
  <c r="H72" i="2"/>
  <c r="H380" i="2" s="1"/>
  <c r="H182" i="2"/>
  <c r="H382" i="2" s="1"/>
  <c r="H207" i="2"/>
  <c r="H251" i="2"/>
  <c r="H386" i="2" s="1"/>
  <c r="H366" i="2"/>
  <c r="H124" i="2"/>
  <c r="H381" i="2" s="1"/>
  <c r="H15" i="2"/>
  <c r="H376" i="2" s="1"/>
  <c r="H23" i="2"/>
  <c r="F52" i="1"/>
  <c r="F127" i="1" s="1"/>
  <c r="F13" i="1"/>
  <c r="F126" i="1" s="1"/>
  <c r="F84" i="1"/>
  <c r="F128" i="1" s="1"/>
  <c r="H383" i="2" l="1"/>
  <c r="H209" i="2"/>
  <c r="H387" i="2"/>
  <c r="H368" i="2"/>
  <c r="H377" i="2"/>
  <c r="H26" i="2"/>
  <c r="F131" i="1"/>
  <c r="F4" i="12" s="1"/>
  <c r="H389" i="2" l="1"/>
  <c r="F5" i="12" s="1"/>
  <c r="F16" i="12" s="1"/>
  <c r="F17" i="12" l="1"/>
  <c r="F18" i="12" s="1"/>
</calcChain>
</file>

<file path=xl/sharedStrings.xml><?xml version="1.0" encoding="utf-8"?>
<sst xmlns="http://schemas.openxmlformats.org/spreadsheetml/2006/main" count="2580" uniqueCount="1043">
  <si>
    <t>OPREMA</t>
  </si>
  <si>
    <t>GRAĐEVINSKI I PRIPREMNI RADOVI</t>
  </si>
  <si>
    <t>Označavanje postojećih instalacija</t>
  </si>
  <si>
    <t>Prije početka radova, u suradnji s nadležnim institucijama, utvrditi dubine i pozicije svih podzemnih instalacija duž čitave trase (svih lokalnih komunalnih tvrtki), te označiti njihove trase na terenu. Tijekom izvođenja radova pratiti da ne dođe do njihovog oštećenja.
Komunikacija i koordinacija s nadležnim institucijama je obaveza izvođača. Sve uključeno u jediničnu cijenu.</t>
  </si>
  <si>
    <t>Iskolčenje stupova rasvjete</t>
  </si>
  <si>
    <t>Iskolčenje rasvjetnih stupova. Na osnovi podataka iz projekta i tipske tvorničke dokumentacije za armirani temelj odabranog stupa, treba iskolčiti položaj temelja rasvjetnih stupova (dužina x širina). Rad na iskolčenju izvesti će se sa geodetom. Obračun po iskolčenom temelju rasvjetnog stupa.</t>
  </si>
  <si>
    <t>kom</t>
  </si>
  <si>
    <t>Dobava i ugradnja zaštitnog sloja pijeska</t>
  </si>
  <si>
    <t xml:space="preserve">Dobava i ugradnja zaštitnog sloja pijeska u energetski kanal sa planiranjem istog nakon polaganja kabela/cijevi. Pijesak je granulacije 0-4 mm. Prije polaganja cijevi za kabele, pijesak se planira po dnu rova u sloju debljine 10 cm. Nakon polaganja cijevi vrši se zatrpavanje sa pijeskom tako da iznad tjemena kabla bude minimalno 10 cm, a maksimalno 15 cm pijeska. Jedinična cijena sadrži dobavu pijeska, raznos duž kanala u punoj širini, ubacivanje u kanal i planiranje. Obračun po m' ugrađenog pijeska (sloj pijeska debljine minimalno 20 cm, a maksimalno 25 cm). </t>
  </si>
  <si>
    <t>m'</t>
  </si>
  <si>
    <t>Dobava i polaganje/ugradnja zaštitnih cijevi</t>
  </si>
  <si>
    <t xml:space="preserve">Dobava i polaganje/ugradnja zaštitnih cijevi. Jediničnom cijenom je obuhvaćen sav potreban materijal i svi radovi za polaganje svih vrsta cijevi, sa i bez odstojnih držača, direktno u podlogu ispod završnog sloja ili u beton (po potrebi), međusobno spajanje cijevi i uvođenje cijevi u zdence, čišćenje i provjera prohodnosti cijevi (kalibracija), postavljanje čepova na krajevima, dobava i postavljanje trake upozorenja. </t>
  </si>
  <si>
    <t xml:space="preserve"> - rebrasta savitljiva energetska cijev s dvostrukom stijenkom crvene boje promjera  Ø110 mm</t>
  </si>
  <si>
    <t xml:space="preserve"> - rebrasta savitljiva energetska cijev s dvostrukom stijenkom crvene boje promjera  Ø50 mm</t>
  </si>
  <si>
    <t xml:space="preserve"> - traka upozorenja - "oprez energetski kabel" - crvene boje</t>
  </si>
  <si>
    <t>Dobava i ugradnja kvadratnog poklopaca energetskog kanala</t>
  </si>
  <si>
    <t>Dobava i ugradnja kvadratnog poklopaca energetskog kanala, tipski lijevano željezni okvir, komplet s lijevano željeznim poklopcem (D0/250kN), dimenzija 60 cm x 60 cm.</t>
  </si>
  <si>
    <t xml:space="preserve">Dobava i ugradnja montažnog zdenca niskonaponskog i DTK priključka </t>
  </si>
  <si>
    <t>Dobava i ugradnja montažnog zdenca niskonaponskog i DTK priključka predviđenog za nominalno opterećenje do 400 kN, vanjskih dimenzija 108 cm x 78 cm x 98 cm (unutarnje 92 cm x 62 cm x 82 cm) komplet s okvirom i lijevano željeznim poklopcem nosivosti 400 kN.
Na poklopcu mora biti trajno čitljiva oznaka nosivosti "400kN", i naziv instalacije kojoj pripada (NN 0,4kV ili DTK), ime ljevaonice i nodularnog lijeva. Sastavni dio okvira i poklopca moraju biti gumeni i plastični umetci koji sprječavaju lupanje poklopca. Poklopac mora biti takve konstrukcije da omogućava zabravljivanje na okvir.
Jediničnom cijenom obuhvaćen iskop jame čije su dimenzije 20 cm - 30 cm veće od vanjskih gabarita zdenca, zbijanje i ravnanje posteljice na + ili - 0,5 cm, slaganje elemenata zdenca s ugradnjom uvodne ploče i međusobno lijepljenje elemenata građevinskim ljepilom, kao i nasipavanje materijalom sitnih frakcija i laganim zbijanjem bočnih prostora oko zdenca, ugradnja betonskog okvira i poklopca te konačno uređenje unutrašnjih stijenki zdenca.</t>
  </si>
  <si>
    <t>Transport viška materijala iz iskopa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
Obračun po komplet izvršenoj stavci.</t>
  </si>
  <si>
    <t>Iskop temelja stupa te izrada betonskog temelja za usadni stup javne rasvjete</t>
  </si>
  <si>
    <t xml:space="preserve"> - za usadni rasvjetni stup h=5 m (5,5 m s usadnim dijelom)  - Temelj  je dim. (ŠxDxV) 0,9 m x 0,9 m x 0,8 m.</t>
  </si>
  <si>
    <t>Dobava materijala i izrada zaštitne "kape" iznad prirubnice stupa</t>
  </si>
  <si>
    <t>Iskop jame za temelj ormara PMO+GRO</t>
  </si>
  <si>
    <t>Iskop jame čije su dimenzije od 20 cm do 40 cm veće od vanjskih gabarita za temelj ormara PMO+GRO bez obzira na kategoriju tla, te zatrpavanje ostataka rupa nakon izrade temelja. Dimenzije temelja su 0,5 m x 2,0 m x 0,6 m (DxŠxV). Jedan dio materijala priprema za ponovnu ugradnju, dok se višak materijala iz iskopa transportira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t>
  </si>
  <si>
    <t>Iskop jame za temelj ormara SSRO-a</t>
  </si>
  <si>
    <t>Iskop jame čije su dimenzije najmanje od 20 cm do 40 cm veće od vanjskih gabarita za temelj ormara SSRO-a bez obzira na kategoriju tla, te zatrpavanje ostataka rupa nakon izrade temelja. Dimenzije temelja su 0,5 m x 0,8 m x 0,6 m (DxŠxV). Jedan dio materijala priprema za ponovnu ugradnju, dok se višak materijala iz iskopa transpotrira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t>
  </si>
  <si>
    <t>ELEKTROMONTAŽNI RADOVI</t>
  </si>
  <si>
    <t>Ugradnja plastičnog samostojećeg, glavnog razvodno mjernog ormara</t>
  </si>
  <si>
    <t xml:space="preserve">Dobava materijala, izrada te ugradba plastičnog samostojećeg, glavnog razvodno mjernog ormara koji se sastoji iz tri dijela - primarnog priključno-mjernog ormara PMO-a za ugradnju jedne poluizravne mjernu garniture i rezerviranog mjesta za ugradnju jedne direktne mjerne garniture u fazi 2 uporabne cjeline 1, te sekundarnog razvodnog ormara GRO-a koji se sastoji iz dva polja. Samostojeći ormar montira se na prethodno ugrađeni poliesterski temelj obuhvaćen ovom stavkom, a kućište se sastoji od tri plastična samostojeća ormara montirana jedan do drugog. Ormari su u zaštiti IP56, prema HRN EN 60529:2000 ili jednakovrijedno, a primarni dio je opremljen sve prema tehničkim uvjetima i opisu opremanja obračunskih mjernih mjesta HEP ODS-a d.o.o. "Elektroprimorje" Rijeka, s ugrađenom sljedećom opremom:
</t>
  </si>
  <si>
    <t>PMO</t>
  </si>
  <si>
    <t xml:space="preserve"> - tropolna rastavna osigurač pruga, nazivne struje In=400A, nazivnog napona Ue=690V AC 50Hz, za ugradnju nožastih visokoučinskih rastalnih osigurača tip veličine 2 do 400 A</t>
  </si>
  <si>
    <t xml:space="preserve"> - kratkospojnik za ugradnju u osigurač prugu veličine 2</t>
  </si>
  <si>
    <t xml:space="preserve"> - patrona osigurača veličine 2, In=400 A, gG</t>
  </si>
  <si>
    <t xml:space="preserve"> - mjerni uređaj za mjerenje utroška električne energije u poluizravnom spoju, komplet sa 3 strujna mjerna transformatora 400/5A, trofazno, dvotarifno 5A, 15' (dobavlja HEP)</t>
  </si>
  <si>
    <t xml:space="preserve"> - tropolni minijaturni automatski prekidač, prekidne moći Icu=25kA kod 230V AC prema IEC/EN 60947-2 ili jednakovrijedno, 6A, C krivulje</t>
  </si>
  <si>
    <t xml:space="preserve"> - sitni spojni materijal, bravica sa tipskim ključem HEP ODS-a Elektroprimorje Rijeka</t>
  </si>
  <si>
    <t>N i PE sabirnice, redne stezaljke, PVC kanalica, zaštita od dodira, ožičenje, natpisi na elementima, oznaka razdjelnika, oznaka o primjenjenoj zaštiti, trajno čitljiva shema (plastificirana) smještena u prostoru na vratima.</t>
  </si>
  <si>
    <t>GRO -POLJE RAZVODA 1 (KOMUNALNI VEZOVI)</t>
  </si>
  <si>
    <t xml:space="preserve"> - četveropolni (3p+N) osigurač-rastavljač za upotrebu s cilindričnim rastalnim osiguračima 14x51 mm</t>
  </si>
  <si>
    <t xml:space="preserve"> - cilindrični rastalni osigurač vel. 14x51 mm, In=40A</t>
  </si>
  <si>
    <t xml:space="preserve"> - odvodnik prenapona tip 2 za TN-S sustav, 3P+N,  Imax (8/20 us) = 40kA, In (8/20 us) = 20kA; nazivnog napona 230V, nivoa zaštite Up&lt;=1,5 kV</t>
  </si>
  <si>
    <t xml:space="preserve"> - kompaktni zaštitni prekidač, nazivne struje tijela prekidača In=400A, nazivnog napona Ue=690V, tropolni, fiksne izvedbe, nazivne granične prekidne moći Icu=36kA kod 415V AC prema IEC/EN 60947-2 ili jednakovrijedno, s termomagnetskom zaštitnom jedinicom Ir=400A, podesiva I1=(0,7-1,0) x In, s okidačem za daljinski isklop 230V/50Hz</t>
  </si>
  <si>
    <t xml:space="preserve"> -isklopno tipkalo - gljiva, IP65 - IP66, prema HRN EN 60529:2000 ili jednakovrijedno, komplet sa zaštitom od slučajnog uklopa (ugradnja na vrata ormara)</t>
  </si>
  <si>
    <t xml:space="preserve"> - tropolna rastavna osigurač pruga, nazivne struje In=250A, nazivnog napona Ue=690V AC 50Hz, za ugradnju nožastih visokoučinskih rastalnih osigurača veličine 1 do 250 A</t>
  </si>
  <si>
    <t xml:space="preserve"> - patrona osigurača veličine 1, In=250 A, gG</t>
  </si>
  <si>
    <t xml:space="preserve"> - patrona osigurača veličine 1, In=200 A, gG</t>
  </si>
  <si>
    <t xml:space="preserve"> - četveropolna diferencijalna strujna zaštitna sklopka nazivne struje 25 A, osjetljivosti 30 mA</t>
  </si>
  <si>
    <t xml:space="preserve"> - tropolni minijaturni automatski prekidač, prekidne moći Icu=25kA kod 230V AC prema IEC/EN 60947-2 ili jednakovrijedno, 25A, C krivulje</t>
  </si>
  <si>
    <t xml:space="preserve"> - jednopolni minijaturni automatski prekidač, prekidne moći Icu=25kA kod 230V AC prema IEC/EN 60947-2 ili jednakovrijedno, 16A, C krivulje</t>
  </si>
  <si>
    <t xml:space="preserve"> - jednopolni minijaturni automatski prekidač, prekidne moći Icu=25kA kod 230V AC prema IEC/EN 60947-2 ili jednakovrijedno, 6A, C krivulje</t>
  </si>
  <si>
    <t xml:space="preserve"> - grijač snage 150 W, 230V;50Hz s pripadajućim termostatom, 1CO, 16A</t>
  </si>
  <si>
    <t xml:space="preserve"> - ventilator s filterom, u zaštiti IP54 prema HRN EN 60529:2000 ili jednakovrijedno, 230V; 50Hz snage 19 W – 21 W s pripadajućim higrostatom, 1CO, 16A</t>
  </si>
  <si>
    <t xml:space="preserve"> - modularna instalacijska sklopka, 0-1, In=16(10)A, 1 NO, montaža na DIN šinu</t>
  </si>
  <si>
    <t xml:space="preserve"> - šuko utičnica 230V, 2P+E, 16A za montažu na DIN šinu, s LED indikacijom</t>
  </si>
  <si>
    <t xml:space="preserve"> -svjetiljka za unutarnju rasvjetu ormara s magnetnim pričvršćenjem, 230V;50Hz, sa žaruljom snage 7 W -13 W</t>
  </si>
  <si>
    <t xml:space="preserve"> -sitni spojni materijal, bravica s tipskim ključem Investitora</t>
  </si>
  <si>
    <t>GRO - POLJE RAZVODA 2 (PRIPREMA ZA FAZU 2, UPORABNE CJELINE 1)</t>
  </si>
  <si>
    <t>Ugradnja samostojećeg razvodnog ormara SSRO/1</t>
  </si>
  <si>
    <t xml:space="preserve"> - tropolna rastavna osigurač pruga, nazivne struje In=250A, nazivnog napona Ue=690V AC 50Hz, za ugradnju nožastih visokoučinskih rastalnih osigurača tip veličine 1 do 250 A</t>
  </si>
  <si>
    <t xml:space="preserve"> - tropolna rastavna osigurač pruga, nazivne struje In=160A, nazivnog napona Ue=690V AC 50Hz, za ugradnju nožastih visokoučinskih rastalnih osigurača tip veličine 00 do 160 A</t>
  </si>
  <si>
    <t xml:space="preserve"> - kratkospojnik za ugradnju u osigurač prugu veličine 1</t>
  </si>
  <si>
    <t xml:space="preserve"> - patrona osigurača veličine 00, In=100 A, gG</t>
  </si>
  <si>
    <t xml:space="preserve"> - tropolni minijaturni automatski prekidač, prekidne moći Icu=10kA kod 230V AC prema IEC/EN 60947-2 ili jednakovrijedno, 25A, C krivulje</t>
  </si>
  <si>
    <t xml:space="preserve"> - jednopolni minijaturni automatski prekidač, prekidne moći Icu=10kA kod 230V AC prema IEC/EN 60947-2 ili jednakovrijedno, 16A, C krivulje</t>
  </si>
  <si>
    <t xml:space="preserve"> - jednopolni minijaturni automatski prekidač, prekidne moći Icu=10kA kod 230V AC prema IEC/EN 60947-2 ili jednakovrijedno, 10A, C krivulje</t>
  </si>
  <si>
    <t>Ugradnja plastičnog samostojećeg razvodnog ormara SSRO/2</t>
  </si>
  <si>
    <t xml:space="preserve"> - patrona osigurača veličine 1, In=100 A, gG</t>
  </si>
  <si>
    <t>Ugradnja kabela u pripremljeni kabelski kanal</t>
  </si>
  <si>
    <t>Dobava, polaganje/provlačenje i spajanje kabela u pripremljeni kabelski kanal odnosno u odgovarajuće cijevi:</t>
  </si>
  <si>
    <t>Ugradnja Cu užeta u već pripremljeni kabelski rov</t>
  </si>
  <si>
    <t>Dobava i polaganje u već pripremljeni kabelski rov Cu užeta 50mm2  komplet s kompresijskim spojnicama za izvode prema stupovima javne rasvjete, odnosno ormarićima komunalnih vezova.</t>
  </si>
  <si>
    <t>Spajanje na uže uzemljenja</t>
  </si>
  <si>
    <t>Spajanje na uže uzemljenja, svih metalnih masa vijčanim spojem i križnim spojnicama. Na svakom spojnom mjestu obavezno ostaviti Cu uže u dužini od 1,5 m (uže obuhvaćeno stavkom 2.6.).
Obračun po komadu izvedenog spoja.</t>
  </si>
  <si>
    <t>Ugradnja priključnog energetskog ormarića</t>
  </si>
  <si>
    <t>Kućište ormarića mora biti otporno na UV zrake, vlagu i slanu okolinu, samogasivo, otporno na mehanička oštećenja, u zaštiti IP66 ili jednakovrijedno. Mora imati bravicu s tipskim ključem Investitora.</t>
  </si>
  <si>
    <t>Ormarić je opremljen sljedećom ugrađenom opremom:</t>
  </si>
  <si>
    <t xml:space="preserve"> -dovodna rastavna sklopka IS 160A,4P</t>
  </si>
  <si>
    <t xml:space="preserve"> -jednopolni automatski osigurač, B6A, 1p</t>
  </si>
  <si>
    <t xml:space="preserve"> -zaštitna sklopka diferencijalne struje RCD 63/0,03A, 4p</t>
  </si>
  <si>
    <t xml:space="preserve"> -zaštitna sklopka diferencijalne struje RCD 40/0,03A, 4p</t>
  </si>
  <si>
    <t xml:space="preserve"> -kombinirana zaštitna skopka diferencijalne struje RCBO 16/0,03A, 2p</t>
  </si>
  <si>
    <t xml:space="preserve"> -tropolni automatski osigurač, 3C63A, 3p</t>
  </si>
  <si>
    <t xml:space="preserve"> -tropolni automatski osigurač, 3C32A, 3p</t>
  </si>
  <si>
    <t xml:space="preserve"> -modularno trofazno brojilo za mjerenje utroška el. energije, direktno, 3p, 80A, s impulsnim izlazom za daljinsko očitanje, za ugradnju na DIN šinu</t>
  </si>
  <si>
    <t xml:space="preserve"> -modularno trofazno brojilo za mjerenje utroška el. energije, direktno, 1p, 80A, s impulsnim izlazom za daljinsko očitanje, za ugradnju na DIN šinu</t>
  </si>
  <si>
    <t xml:space="preserve"> -sklopnik instalacijski 2p, 25A, 230V;50Hz</t>
  </si>
  <si>
    <t xml:space="preserve"> -sklopnik instalacijski 3p, DILM 32A, 230V;50Hz</t>
  </si>
  <si>
    <t xml:space="preserve"> -sklopnik instalacijski 2p, DILM 65A, 230V;50Hz</t>
  </si>
  <si>
    <t xml:space="preserve"> -panel s displejom za prikaz 2x16 znakova, signalizacijom stanja priključnica i ventila vode te čitačem beskontaktnih kartica</t>
  </si>
  <si>
    <t xml:space="preserve"> -žarulja 230V/11W sa instalacijskom sklopkom 10A, 1p (0-1).</t>
  </si>
  <si>
    <t xml:space="preserve"> -priključak za vodu s vodomjerom i el.mag. ventilom</t>
  </si>
  <si>
    <t xml:space="preserve"> -grijač vodomjera i ventila, s termostatom</t>
  </si>
  <si>
    <t xml:space="preserve"> -sitni spojni materijal, prednja ploča za priključnice, bravica sa ključem</t>
  </si>
  <si>
    <t>Ugradnja usadnog stupa za vanjsku rasvjetu</t>
  </si>
  <si>
    <t>Dobava i ugradnja usadnog stupa za vanjsku rasvjetu, visine 5 m (5,5 m s usadnim dijelom). Stup je izrađen od čeličnog lima i zaštićen od korozije postupkom vrućeg cinčanja. Na visini od 0.6 m do 1 m od kote terena predviđen je otvor s poklopcem za ugradnju priključne kutije. Stup je obojan završnom bojom koja odgovara boji svjetiljke.</t>
  </si>
  <si>
    <t>Ugradnja LED svjetiljki</t>
  </si>
  <si>
    <t>Ugradnja stupne razdjelnice, priključne pločice</t>
  </si>
  <si>
    <t>Dobava, ugradnja i spajanje stupne razdjelnice, priključne pločice, s 1 osiguračem 6A i stezaljkama za priključak kabela NYY-O 4x16mm2.</t>
  </si>
  <si>
    <t>Ugradnja čelične clip obujmice</t>
  </si>
  <si>
    <t>Dobava i ugradnja čelične clip obujmice 2 x d14 za prihvat kabela.</t>
  </si>
  <si>
    <t>Ugradnja kabelskog završetka za unutrašnju montažu za završetak kabela NYY-O</t>
  </si>
  <si>
    <t>Dobava materijala i izrada kabelskog završetka za unutrašnju montažu za završetak kabela NYY-O 4x150mm2, 1kV, komplet s kabelskim stopicama za prešanje.</t>
  </si>
  <si>
    <t>Dobava materijala i izrada kabelskog završetka za unutrašnju montažu za završetak kabela NYY-O 4x50mm2, 1kV, komplet s kabelskim stopicama za prešanje.</t>
  </si>
  <si>
    <t>Dobava materijala i izrada kabelskog završetka za unutrašnju montažu za završetak kabela NYY-O 4x16mm2, 1kV, proizvođača Raychem ili slično, komplet sa kabelskim stopicama za prešanje.</t>
  </si>
  <si>
    <t>Ugradnja kabela NYY-J</t>
  </si>
  <si>
    <t>Dobava i ugradnja kabela NYY-J 3x1,5mm2 za razvod unutar stupa od razdjelnica do rasvjetne armature.</t>
  </si>
  <si>
    <t>PRIPREMNI RADOVI</t>
  </si>
  <si>
    <t>Iskolčenje građevine</t>
  </si>
  <si>
    <t>Demontaža lučkog svjetla</t>
  </si>
  <si>
    <t>Uklanjanje postolja lučkog svjetla.</t>
  </si>
  <si>
    <t>Uklanjanje metalne ograde (duljine 2 m i visine 1 m) i betonskog postolja (4 m3)  na "glavi" gata.
U jediničnoj cijeni sadržan sav rad na uklanjanju metalne ograde i betonskog postolja lučkog svjetla, utovar, odvoz, istovar  te deponiranje na lokalnu ovlaštenu deponiju građevinskog materijala na udaljenosti do 15 km kao i plaćanje potrebne pristojbe za deponiranje građevinskog materijala.
Obračun po komadu.</t>
  </si>
  <si>
    <t>Uklanjanje postojeće školjere na "glavi" gata.</t>
  </si>
  <si>
    <t>ZEMLJANI RADOVI</t>
  </si>
  <si>
    <t>Podmorski strojni iskop.</t>
  </si>
  <si>
    <t>Podmorski nasip.</t>
  </si>
  <si>
    <t xml:space="preserve">Opći kameni nasip - podmorski. </t>
  </si>
  <si>
    <t>Opći kameni nasip - nadmorski.</t>
  </si>
  <si>
    <t>Školjera pod morem.</t>
  </si>
  <si>
    <t>Sloj tucanika.</t>
  </si>
  <si>
    <t>Tamponski sloj od šljunka.</t>
  </si>
  <si>
    <t>Transport viška materijala.</t>
  </si>
  <si>
    <t>Iskop za energetski kanal, cijevi i temelje hidranta.</t>
  </si>
  <si>
    <t>Opći kameni nasip.</t>
  </si>
  <si>
    <t>Izrada školjere od materijala ranije uklonjene školjere.</t>
  </si>
  <si>
    <t>BETONSKI I ARMIRANO-BETONSKI RADOVI</t>
  </si>
  <si>
    <t>Armiranobetonske zaštitne ploče.</t>
  </si>
  <si>
    <t>Masivni obalni zid.</t>
  </si>
  <si>
    <t>Zaštita cijevi za cirkulaciju mora.</t>
  </si>
  <si>
    <t>Armiranobetonski serklaž.</t>
  </si>
  <si>
    <t>Armiranobetonski zaštitni zid.</t>
  </si>
  <si>
    <t>Armiranobetonska ploča.</t>
  </si>
  <si>
    <t>Temelj izmještenog lučkog svjetla.</t>
  </si>
  <si>
    <t>Podložni beton energetskog kanala.</t>
  </si>
  <si>
    <t>Armiranobetonski energetski kanal.</t>
  </si>
  <si>
    <t>Rebrasti betonski čelik B500B.</t>
  </si>
  <si>
    <t>kg</t>
  </si>
  <si>
    <t>OSTALI RADOVI</t>
  </si>
  <si>
    <t>Kamene poklopnice 100cm*70cm*30cm.</t>
  </si>
  <si>
    <t>Kamene poklopnice 100cm*36cm*36cm.</t>
  </si>
  <si>
    <t>Kamene obložnice.</t>
  </si>
  <si>
    <t>Poleri 600 kN</t>
  </si>
  <si>
    <t>Čelični prsteni za privez.</t>
  </si>
  <si>
    <t>Lučko svjetlo.</t>
  </si>
  <si>
    <t>Mornarske stepenice.</t>
  </si>
  <si>
    <t>Cijevi za cirkulaciju.</t>
  </si>
  <si>
    <t>Polupodzemni spremnici - volumena 5 m3</t>
  </si>
  <si>
    <t>Dobava, doprema i ugradnja tipiziranih polupodzemnih spremnika u građevisku jamu 9,50x2,00x1,50 m dubine zajedno sa betonskim opteživačima na lokaciju prema izvedbenom projektu. Spremnici su tipizirani, volumen 5 m3. Ugrađuju se na minimalnom razmaku od 300 mm. Sve ostale specifikacije prema tehničkim opisima i programu kontrole. Ugradnju spremnika se vrši prema uputama proizvođača. U jediničnoj cijeni je sadržan sav potreban rad na dobavi, prijevozu, sigurnoj ugradnji i postavljanju spremnika, kao i sav potreban rad i materijal za izradu betonskih opteživača. Obračun po komadu ugrađenog spremnika.</t>
  </si>
  <si>
    <t>Polupodzemni spremnici - volumena 3 m3</t>
  </si>
  <si>
    <t>Dobava, doprema i ugradnja tipiziranih polupodzemnih spremnika u građevisku jamu 9,50x2,00x1,50 m dubine zajedno sa betonskim opteživačima na lokaciju prema izvedbenom projektu. Spremnici su tipizirani, volumen 3 m3. Ugrađuju se na minimalnom razmaku od 300 mm. Sve ostale specifikacije prema tehničkim opisima i programu kontrole. Ugradnju spremnika se vrši prema uputama proizvođača. U jediničnoj cijeni je sadržan sav potreban rad na dobavi, prijevozu, sigurnoj ugradnji i postavljanju spremnika, kao i sav potreban rad i materijal za izradu betonskih opteživača. Obračun po komadu ugrađenog spremnika.</t>
  </si>
  <si>
    <t>Rekonstrukcija postojeće podne površine nakon izvedbe energetskog kanala na dijelu postojećeg gata</t>
  </si>
  <si>
    <t>Sidreni sustav plovila</t>
  </si>
  <si>
    <t>kom.</t>
  </si>
  <si>
    <t>Kameno popločenje.</t>
  </si>
  <si>
    <t>Kamene obložnice valobranog obalnog zida.</t>
  </si>
  <si>
    <t>I.</t>
  </si>
  <si>
    <t>II.</t>
  </si>
  <si>
    <t>III.</t>
  </si>
  <si>
    <t>IV.</t>
  </si>
  <si>
    <r>
      <t>m</t>
    </r>
    <r>
      <rPr>
        <vertAlign val="superscript"/>
        <sz val="10"/>
        <rFont val="Calibri"/>
        <family val="2"/>
        <charset val="238"/>
        <scheme val="minor"/>
      </rPr>
      <t>2</t>
    </r>
  </si>
  <si>
    <r>
      <t>m</t>
    </r>
    <r>
      <rPr>
        <vertAlign val="superscript"/>
        <sz val="10"/>
        <rFont val="Calibri"/>
        <family val="2"/>
        <charset val="238"/>
        <scheme val="minor"/>
      </rPr>
      <t>3</t>
    </r>
  </si>
  <si>
    <t>BETONSKI I ARMIRANO - BETONSKI RADOVI</t>
  </si>
  <si>
    <t>REKAPITULACIJA</t>
  </si>
  <si>
    <t>EUR</t>
  </si>
  <si>
    <t>VODOVOD I ODVODNJA</t>
  </si>
  <si>
    <t>BETONSKI I AB RADOVI</t>
  </si>
  <si>
    <t>Betoniranje sloja podložnog betona.</t>
  </si>
  <si>
    <t>Izrada zaštitnog betonskog bloka.</t>
  </si>
  <si>
    <t>Izrada betonske posteljice linijskih kanalskih rešetki.</t>
  </si>
  <si>
    <t>Izrada sloja podložnog betona.</t>
  </si>
  <si>
    <t>Izrada betonskih blokova za potrebe hidranta sa ugradbenom garniturom.</t>
  </si>
  <si>
    <t>bet.podloga stope hidranta (u dnu kanala)
dim.50 cm/50 cm/20 cm</t>
  </si>
  <si>
    <t>bet.podloga hidranta i škrinjice u razini terena
dim.140/80/40 cm.</t>
  </si>
  <si>
    <t>Izrada sidrenih blokova na vertikalnim i horizontalnim lomovima.</t>
  </si>
  <si>
    <t>Izvedba betonskih blokova za tlačno ispitivanje po dionicama i skupno.</t>
  </si>
  <si>
    <t>Betoniranje fiksnih temeljnih točaka dim. 50x50 cm.</t>
  </si>
  <si>
    <t>Kompletna izvedba betonskih okana u sklopu platoa.</t>
  </si>
  <si>
    <t>U jediničnoj cijeni stavke obuhvaćeni su svi potrebni materijali, radovi, pomoćna sredstva i transport za kompletnu izvedbu.
Obračun po komadu kompletno izvedenog okna.</t>
  </si>
  <si>
    <t>Okno veličine 0.40x0.40 m, hsr. = 0.80m</t>
  </si>
  <si>
    <t>* armatura B500 B, 50 kg</t>
  </si>
  <si>
    <t>Obračun po komadu kompletno izvedenog okna.</t>
  </si>
  <si>
    <t>DOBAVA I DOPREMA VODOVODNOG MATERIJALA</t>
  </si>
  <si>
    <t>Dobava i doprema do deponije, te istovar PEHD cijevi.</t>
  </si>
  <si>
    <t>Dobava  i doprema do deponije, te istovar svih PEHD lukova.</t>
  </si>
  <si>
    <t>Dobava  i doprema do deponije, te istovar svih PEHD lukova za horizontalne i vertikalne lomove na cjevovodu. Lukovi su od polietilena PE 100, za NP 16 bara SDR 11. Spajanje cijevi sa lijevanoželjeznim i PE fazonskim komadima elektrozavarivanjem ili elektrospojnicama. 
Jedinična cijena stavke uključuje sve potrebne materijale, radove, transporte, osim spajanja međusobno i na ostalu opremu.
Obračun po kom dobavljenog i uskladištenog luka.</t>
  </si>
  <si>
    <t>Dobava i doprema do deponije svih PEHD spojnih elemenata.</t>
  </si>
  <si>
    <t>Dobava  i doprema do deponije, svih PEHD spojnih elemenata, potrebnih za spajanje PEHD cijevi uzduž cijele trase, te za spajanje i prijelaz sa PEHD cijevi na fazonske komade od nodularnog lijeva, na kraju PEHD ogranaka.
Jedinična cijena stavke uključuje sve potrebne materijale, radove, i transporte, osim spajanja međusobno i na ostalu opremu.
Obračun po kom dobavljenog i uskladištenog spojnog elementa.</t>
  </si>
  <si>
    <t>Dobava i doprema do deponije separatora lakih tekućina.</t>
  </si>
  <si>
    <t>Dobava i doprema do deponije gradilišta kanalizacijske cijevi, spojnog i brtvenog materijala i fazonskih komada.</t>
  </si>
  <si>
    <t>Dobava, doprema i istovar na deponiju gradilišta, svih fazonskih komada.</t>
  </si>
  <si>
    <t>Dobava, doprema i istovar na deponiju gradilišta, svih  vodovodnih armatura.</t>
  </si>
  <si>
    <t>Dobava i doprema do deponije lijevanoželjeznog poklopca 400x400 mm s okvirom.</t>
  </si>
  <si>
    <t>MONTERSKI RADOVI</t>
  </si>
  <si>
    <t>Transport materijala od privremene deponije do lokacije ugradnje na gradilištu.</t>
  </si>
  <si>
    <t>težine do 100 kg</t>
  </si>
  <si>
    <t>težine preko 100 kg</t>
  </si>
  <si>
    <t>PEHD cijevi DN 125</t>
  </si>
  <si>
    <t>PEHD cijevi DN 90</t>
  </si>
  <si>
    <t>Kompletna izrada spojeva PEHD cijevi  sa PEHD lukovima, fazonskim i spojnim komadima.</t>
  </si>
  <si>
    <t>Kompletna izrada spojeva PEHD cijevi  sa PEHD lukovima, fazonskim i spojnim komadima elektrozavarivanjem ili sučeonim zavarivanjem, u svemu prema uputama Proizvođača. Uključeno je rezanje cijevi, čiščenje i odmaščivanje spojnih mjesta, te elektro-zavarivanje polivalentnim strojem za elektro-zavarivanje ili zavarivanje elektrospojnicama,  prema uputama Proizvođača. Stavkom je obuhvaćeno i raznašanje PEHD materijala od  gradilišne privremene deponije do položaja za montažu duž rova,  spuštanje na pripremljenu posteljicu, poravnanje po pravcu i niveleti uz kontrolu geodetskim instrumentom uz potrebnu montersku pripomoć. Raznašanje obaviti ručno ili strojno, ovisno o terenskim prilikama. Spuštanje na posteljicu izvesti pažljivo prema uputama Proizvođača. Zemljani radovi obuhvaćeni su građevinskim troškovnikom mape 1.
Stavka uključuje dobavu, dopremu i montažu spojnog materijala (spojnice, brtve i slično) ovisno o izabranom načinu spajanja cijevi, te raznašanje cijevi duž energetskog kanala.
Obračun po m' ugrađene PEHD cijevi.</t>
  </si>
  <si>
    <t>PEHD cijevi DN 125 mm</t>
  </si>
  <si>
    <t>PEHD cijevi DN 90 mm</t>
  </si>
  <si>
    <t>Montaža fazonske opreme i armatura spajanjem na prirubnicu i naglavak.</t>
  </si>
  <si>
    <t xml:space="preserve">Montaža fazonske opreme i armatura spajanjem na prirubnicu i naglavak. Uključeno je čišćenje spojnih mjesta, priprema i postava brtvi, spajanje vijcima s maticom i pritezanje predviđenom silom. Također je uključen potreban pomoćni rad pri  postavljanju komada koji se spajaju u položaj prema monterskom planu, pomoćna sredstva (pomoćne skele, podupore, ručne dizalice, pridržavanja i sl. ) i popravljanje rupa na prirubnicama, ukoliko postojeće na omogućavaju pravilno spajanje. Stavkom je obuhvaćeno i raznašanje potrebnog materijala od  gradilišne privremene deponije do položaja za montažu duž rova,  spuštanje na pripremljenu posteljicu, odnosno u izvedeno okno, poravnanje po pravcu i niveleti uz kontrolu geodetskim instrumentom uz potrebnu montersku pripomoć. Raznašanje obaviti ručno ili strojno, ovisno o terenskim prilikama. Spuštanje na posteljicu, odonosno u okno, izvesti pažljivo prema uputama Proizvođača. 
Jediničnom cijenom stavke obuhvaćeni su svi potrebni materijali, radovi zajedno sa zidarskom pripomoći i transporte za kompletnu izvedbu stavke.
Obračun po 1 kom.  montirane fazonske opreme i armatura na prirubnicu i naglavak, sa raznašanjem, sve komplet.
</t>
  </si>
  <si>
    <t>Fazonski komadi:</t>
  </si>
  <si>
    <t xml:space="preserve">Ravni komad s dvostranom prirubnicom FFG,    
DN 80 mm, L=300 mm, PN 16 bara.  </t>
  </si>
  <si>
    <t>Q komad DN80</t>
  </si>
  <si>
    <t>N komad DN80, 90°</t>
  </si>
  <si>
    <t>Armature:</t>
  </si>
  <si>
    <t>Eliptični zasun bez ručnog kola, DN 80</t>
  </si>
  <si>
    <t>Ugradbena garnitura za armature, Rd = 0.75 m</t>
  </si>
  <si>
    <t>Ulična kapa za ugradbenu garnituru</t>
  </si>
  <si>
    <t>Nadzemni hidrant DN 80 mm, NP 16 bara, Rd=0.75 m.</t>
  </si>
  <si>
    <t>Kompletna montaža kanalizacijskih cijevi od termoplastičnog materijala - PVC glatke cijevi.</t>
  </si>
  <si>
    <t>Kompletna montaža kanalizacijskih cijevi od termoplastičnog materijala - PVC glatke cijevi. Stavkom je obuhvaćeno spuštanje u kanal, poravnavanje po pravcu i niveleti uz kontrolu geodetskim instrumentom, te pripomoći pri montaži.
Obračun po m' dobavljene i montirane cijevi.</t>
  </si>
  <si>
    <t>cijevi DN 110 mm</t>
  </si>
  <si>
    <t>cijevi DN 160 mm</t>
  </si>
  <si>
    <t>Kompletna izvedba sklopa na krajevima dionice cjevovoda koja se tlačno ispituje, uprtog u sidrene blokove (priprema za tlačnu probu).</t>
  </si>
  <si>
    <t>Sklop DN 125 mm, PN 16 bara.</t>
  </si>
  <si>
    <t>Sklop DN 100 mm, PN 16 bara.</t>
  </si>
  <si>
    <t>Obavljanje tlačne probe cjevovoda.</t>
  </si>
  <si>
    <t>Cijenom stavke obuhvaćeni su svi potrebni radovi, materijali, pomagala i transporti za kompletno ispitivanje sve do konačne uspješnosti, zajedno s izvješćem o provedenim ispitivanjima.
Sva višekratna ispitivanja na jednoj dionici neće se posebno priznavati, već svako drugo i daljnje ispitivanje na istoj dionici ide na teret Izvođača. U slučaju višekratnog ispitivanja, u jed.cijeni stavke su i svi radovi, materijali i oprema, neophodna za dovođenje dionice u stanje spemno za ponovno ispitivanjem.
Obračun po m' uspješno ispitanog cjevovoda.</t>
  </si>
  <si>
    <t>PEHD cijevi DN125</t>
  </si>
  <si>
    <t>PEHD cijevi DN90</t>
  </si>
  <si>
    <t xml:space="preserve">Montaža i puštanje u pogon koalescentnog separatora. </t>
  </si>
  <si>
    <t>Montaža i puštanje u pogon koalescentnog separatora. Dobava separatora specificirana je stavkom 2.4. Za istovar i postavu i ugradnju potrebna je dizalica minimalne nosivosti veće od 8t na kraku većem od 5m, što je uključeno u cijenu stavke. Postaviti tijelo separatora na prethodno izvedenu podlogu obračunatu stavkom 1.4. Nanijeti poliuretansku  pjenu na rub separatora te potom postaviti pokrovnu ploču (prethodno potrebno rub očistiti i po mogućnosti navlažiti);
- postaviti prstene i poklopac (na spojevima također koristiti poliuretansku pjenu)
- fina regulacija visine poklopca se vrši prilagodbom visine između poklopca i zadnjeg elementa separatora;
- spojiti separator na instalaciju 
- zatrpati iskop zemljom
- da bi se separator stavio u funkciju potrebno ga je napuniti čistom vodom
Za vrijeme odvijanja svih radova na gradilištu potrebno je unutrašnjost separator držati čistom od građevinskog otpada, prašine, mulja i sl. a vanjske dijelove zaštiti od mehaničkih oštećenja kako bi se očuvala funkcionalnost uređaja kada se on pusti u rad.
Cijena stavke obuhvaća sve potrebne radove, materijale i pomoćna sredstva za kompletnu izvedbu stavke uključujući puštanje u pogon separatora prema uputama proizvođača.
Obračun po kompletno ugrađenom separatoru.</t>
  </si>
  <si>
    <t>Ispitivanje vodonepropusnosti.</t>
  </si>
  <si>
    <t>PVC cijevi DN110</t>
  </si>
  <si>
    <t>PVC cijevi DN160</t>
  </si>
  <si>
    <t>Izrada Geodetskog situacijskog nacrta stvarnog stanja za izgrađenu građevinu.</t>
  </si>
  <si>
    <t>Priprema za dezinfekciju cjevovoda.</t>
  </si>
  <si>
    <t>Priprema za dezinfekciju cjevovoda. 
Cijenom stavke su obuhvaćeni svi potrebni radovi i materijali (spoj vatrogasnog crijeva, te mogućnost spoja hidrantskog nastavka od 2" za ulaz i izlaz), pomagala i transporti za kompletnu izvedbu rada. 
Obračun po m'</t>
  </si>
  <si>
    <t>Pranje, dezinfekcija i ispiranje cjevovoda.</t>
  </si>
  <si>
    <t>Pranje, dezinfekcija i ispiranje cjevovoda s rastopinom klorne lužine ( 0,35 l/m3 vode). Voda za dezinfekciju zadržava se u cjevovodu 24 sata. Nakon toga cjevovod se ispire trostrukom količinom vode nakon čeka se pristupa bakteriološkom ispitivanju i kontroli kvalitete vode. Uključeno je ishođenje atesta o sanitarnoj ispravnosti vode, nakon čega je dozvoljena upotreba cjevovoda.
U cijeni stavke obračunata je potrebna količina vode, sredstvo za dezinfekciju, te sav potreban rad.
Obračun po m' cjevovoda.</t>
  </si>
  <si>
    <t>Dobava, doprema ugradnja priključka opskrbnih ormarića</t>
  </si>
  <si>
    <t>Dobava, doprema ugradnja priključka za buduće potrebe.</t>
  </si>
  <si>
    <t>VODOVOD I ODVODNJA UKUPNO</t>
  </si>
  <si>
    <t>ELEKTROINSTALACIJE</t>
  </si>
  <si>
    <t>A</t>
  </si>
  <si>
    <t>GRAĐEVINSKI RADOVI</t>
  </si>
  <si>
    <t>B</t>
  </si>
  <si>
    <t>a)</t>
  </si>
  <si>
    <t>b)</t>
  </si>
  <si>
    <t>c)</t>
  </si>
  <si>
    <t>d)</t>
  </si>
  <si>
    <t>e)</t>
  </si>
  <si>
    <t>f)</t>
  </si>
  <si>
    <t>g)</t>
  </si>
  <si>
    <t>C</t>
  </si>
  <si>
    <t>kpl</t>
  </si>
  <si>
    <t>ELEKTROINSTALACIJE UKUPNO</t>
  </si>
  <si>
    <r>
      <rPr>
        <b/>
        <sz val="10"/>
        <rFont val="Calibri"/>
        <family val="2"/>
        <charset val="238"/>
        <scheme val="minor"/>
      </rPr>
      <t>NAPOMENA:</t>
    </r>
    <r>
      <rPr>
        <sz val="10"/>
        <rFont val="Calibri"/>
        <family val="2"/>
        <charset val="238"/>
        <scheme val="minor"/>
      </rPr>
      <t xml:space="preserve">
</t>
    </r>
    <r>
      <rPr>
        <b/>
        <sz val="10"/>
        <rFont val="Calibri"/>
        <family val="2"/>
        <charset val="238"/>
        <scheme val="minor"/>
      </rPr>
      <t>U stavci montaže opreme uključeno je:</t>
    </r>
    <r>
      <rPr>
        <sz val="10"/>
        <rFont val="Calibri"/>
        <family val="2"/>
        <charset val="238"/>
        <scheme val="minor"/>
      </rPr>
      <t xml:space="preserve">
* propisno skladištenje na odgovarajućoj gradilišnoj deponiji
* doprema pojedinog komada opreme ili drugih dijelova od deponije gradilišta do mjesta ugradnje opreme
* ugradnja opreme u ispravni položaj sa dovođenjem u funkciju.
</t>
    </r>
  </si>
  <si>
    <r>
      <t xml:space="preserve"> - NYY-O 4x150mm</t>
    </r>
    <r>
      <rPr>
        <vertAlign val="superscript"/>
        <sz val="10"/>
        <rFont val="Calibri"/>
        <family val="2"/>
        <charset val="238"/>
        <scheme val="minor"/>
      </rPr>
      <t>2</t>
    </r>
  </si>
  <si>
    <r>
      <t xml:space="preserve"> - NYY-O 4x50mm</t>
    </r>
    <r>
      <rPr>
        <vertAlign val="superscript"/>
        <sz val="10"/>
        <rFont val="Calibri"/>
        <family val="2"/>
        <charset val="238"/>
        <scheme val="minor"/>
      </rPr>
      <t>2</t>
    </r>
  </si>
  <si>
    <r>
      <t xml:space="preserve"> - NYY-O 4x16mm</t>
    </r>
    <r>
      <rPr>
        <vertAlign val="superscript"/>
        <sz val="10"/>
        <rFont val="Calibri"/>
        <family val="2"/>
        <charset val="238"/>
        <scheme val="minor"/>
      </rPr>
      <t>2</t>
    </r>
  </si>
  <si>
    <t>Premještanje postojeće školjere na "glavi" gata i privremeno deponiranje za kasniju ugradnju.</t>
  </si>
  <si>
    <t>Hidroarheološka istraživanja</t>
  </si>
  <si>
    <t>Podmorski opći kameni nasip 0-50 kg</t>
  </si>
  <si>
    <t>Podmorski opći kameni nasip 0-300 kg</t>
  </si>
  <si>
    <t>Čisti kameni nasip 60-300 kg</t>
  </si>
  <si>
    <t>Sloj tucanika ispod obalnih zidova i zaštitnih ploča.</t>
  </si>
  <si>
    <t>Sloj tucanika ispod zaštitnog zida.</t>
  </si>
  <si>
    <t>Nadmorski kameni nasip - posteljica</t>
  </si>
  <si>
    <t>Armiranobetonski serklaž s energetskim kanalom.</t>
  </si>
  <si>
    <t>Armiranobetonska greda za osiguranje stabilnosti obalnih zidova.</t>
  </si>
  <si>
    <t>Armiranobetonski zaštitni zaobalni zid.</t>
  </si>
  <si>
    <t>Temelj lučkog svjetla.</t>
  </si>
  <si>
    <t>Armiranobetonski zaštitni zid rampe za osobe s invaliditetom i smanjene pokretljivosti (istočni)</t>
  </si>
  <si>
    <t>Armiranobetonski zaštitni zid rampe za osobe s invaliditetom i smanjene pokretljivosti (zapadni)</t>
  </si>
  <si>
    <t>Dobava, čišćenje, ravnanje, savijanje, postavljanje i povezivanje rebrastog betonskog čelika kvalitete B 500B za armiranje armiranobetonskog zaštitnog zida. 
U jediničnoj cijeni sadržana je također i potrebna paljena žica sa povezivanjem, podmetači i nosači armature, sav potreban rad i transport.
Obračun se vrši po kg ugrađenog čelika na temelju teoretskih dužina iz armaturnih nacrta i težina prema tabelama za dotične profile.</t>
  </si>
  <si>
    <t>Oblaganje prednjeg lica zaštitnog  zaobalnog zida.</t>
  </si>
  <si>
    <t>Kamene poklopnice zaštitnog  zida.</t>
  </si>
  <si>
    <t>Kamene poklopnice 100cm*50cm*15cm.</t>
  </si>
  <si>
    <t>Kameno popločenja.</t>
  </si>
  <si>
    <t>Kamene stube.</t>
  </si>
  <si>
    <t xml:space="preserve">Polaganje kamenih stuba na cementnom mortu sloja 4 cm. Rad obuhvaća nabavu, dobavu i ugradnju kamenih stuba u cementnom mortu prema detaljima iz projekta. Kamene stube su veličine 70*37*10 cm.  Reške se zapunjavaju masom za zalijevanje razdjelnica. Kamene stube moraju zadovoljavati uvjete nosivosti, hrapavosti, ravnosti i otpornosti na habanje.
Obračun po komadu ugrađene stube  cijeni su obračunati svi materijali, rad i transporti  za potpuno dovršenje posla.
</t>
  </si>
  <si>
    <t>Kamene obložnice obalnog zida.</t>
  </si>
  <si>
    <t>Poleri.</t>
  </si>
  <si>
    <t>Dobava, izrada i ugradba lijevano željeznih polera nosivosti 500 kN na razmaku od 5 m. Bitve će se montirati na označenim mjestima obalne konstrukcije. Svi elementi polera se antikorozivno zaštićuju.
U jediničnoj cijeni obuhvaćen sav rad i materijal potreban za izradu i ugradbu polera te njegovu zaštitu.
Obračun se vrši po komadu ugrađenog polera.</t>
  </si>
  <si>
    <t>Čelične skobe za privez.</t>
  </si>
  <si>
    <t>Dobava, izrada i ugradba čeličnih skoba za privez prema detaljnom nacrtu danom u projektu. Skobe za privez se izrađuju od čelika φ25 mm. Prsteni će se montirati na međusobnom razmaku prema detalju u grafičkim prilozima. Za svaki prsten buše se po dvije rupe φ25, dubine 20 cm. Nakon bušenja rupe očistiti od ostataka bušenja, te injektirati dvokomponentnom masom za injektiranje u beton. Neposredno nakon injektiranja u rupe se ugrađuju čelične skobe za privez. 
Antikorozivnu zaštitu prstenova izvesti vrućim pocinčavanjem.
U jediničnoj cijeni obuhvaćen sav rad i materijal potreban bušenju i injektiranju rupa te za izradu i ugradbu priveznih skoba te njihovu antikorozivnu zaštitu.
Obračun se vrši po komadu ugrađenog priveznih skoba
1 komplet =  2,00 kg</t>
  </si>
  <si>
    <t>Dobava, doprema i ugradnja čelične konstrukcije lučkog svjetla. Ugradnja se izvodi na novo betonirani temelj u koji su prethodno ubetonirani sidreni vijci. Prije montaže čelična konstrukcija se čisti (odmašćivanje, ispiranje, brušenje, pjeskarenje) i antikorozivno zaštićuje (debeloslojni prednamaz i namaz). 
U jediničnoj cijeni sadržan sav potreban rad i materijal na dobavi dopremi i ugradnji  te čišćenju i pripremi podloge, antikorozivnoj zaštiti i montiranju čelične konstrukcije. 
Obračun po komadu ugrađenog lučkog svjetla.</t>
  </si>
  <si>
    <t>Dobava, izrada i ugradba mornarskih stepenica od nehrđajućeg čelika. Stepenice će se montirati na razmaku od cca 50 m. 
Materijal za mornarske stepenice je nehrđajući čelik - inox 316.
Za mornarske stepenice buše se po rupe dubine 20 cm. Nakon bušenja rupe očistiti od ostataka bušenja, te injektirati dvokomponentnom masom za injektiranje u beton. Neposredno nakon injektiranja u rupe se ugrađuju prsteni za privez.
Antikorozivnu zaštitu mornarskih stepenica zajedno sa sidrima izvesti vrućim pocinčavanjem.
U jediničnoj cijeni obuhvaćen sav rad i materijal potreban za izradu i ugradbu mornarskih stepenica, te njihovu zaštitu.
Obračun se vrši po komadu ugrađenih mornarskih stepenica.
1 komplet = 30 kg</t>
  </si>
  <si>
    <t xml:space="preserve">Pješačka ograda na rampi za osobe s invaliditetom i smanjene pokretljivosti. </t>
  </si>
  <si>
    <t xml:space="preserve">Pješačka ograda izvodi se od nehrđajućeg čelika - inox 316 - sa rukohvatima u dvije visine, oblika u skladu s Pravilnikom o osiguranju pristupačnosti građevina osobama s invaliditetom i smanjene pokretljivosti (čl. 10). 
Pješačka ograda montirati će se na zapadni zaštitni zid rampe  za osobe s invaliditetom i smanjene pokretljivosti. 
Vertikale ograde moraju biti okomite na horizontalnu ravninu u svim smjerovima. 
Dužina ograde je cca 9.0 m.
U jediničnoj cijeni obuhvaćen je sav rad i materijal potreban za izradu i ugradbu pješačke ograde. </t>
  </si>
  <si>
    <t>GRAĐEVINSKI RADOVI UKUPNO</t>
  </si>
  <si>
    <t>Iskolčenje trasa instalacija.</t>
  </si>
  <si>
    <t>Iskolčenje trasa instalacija prije početka zemljanih radova s izbacivanjem pomoćnih točaka izvan područja iskopa, stacioniranjem istih i obilježavanjem visina, te kontrolom visina tijekom gradnje. Cijena stavke uključuje sve neophodne terenske i uredske poslove za kompletnu provedbu radova. Obračun po m' iskolčene trase.</t>
  </si>
  <si>
    <t>Utvrđivanje dubina i pozicija podzemnih instalacija.</t>
  </si>
  <si>
    <t>Prije početka zemljanih radova u suradnji sa nadležnim institucijama utvrditi dubine i pozicije svih podzemnih instalacija duž trase, te označiti njihove trase na terenu (ako ih ima). Tijekom izvođenja radova pratiti da ne dođe do njihovog oštećenja. Obračun po komadu.</t>
  </si>
  <si>
    <t>Ugradnja zaštitne ograde s obje strane rova.</t>
  </si>
  <si>
    <t>Nabava i dobava materijala, te ugradnja zaštitne ograde s obje strane rova uzdužno uz čitavu duljinu trase. Obuhvaćena i demontaža i uklanjanje nakon završetka radova. Obračun po m' trase.</t>
  </si>
  <si>
    <t>Postavljanje čeličnih ploča za prijelaz automobila.</t>
  </si>
  <si>
    <t>Nabava, dobava i postavljanje čeličnih ploča širine 2,50 m za prijelaz automobila preko iskopanog rova za vrijeme izvođenja radova. Obračun po komadu mostića.</t>
  </si>
  <si>
    <t>Postavljanje mostića za prijelaz pješaka.</t>
  </si>
  <si>
    <t>Nabava i dobava materijala, te izrada i postavljanje mostića širine 0,80 m za prijelaz pješaka preko iskopanog rova za vrijeme izvođenja radova. Obračun po komadu mostića.</t>
  </si>
  <si>
    <t>Ishođenje suglasnosti za prekop javne površine od nadležnog upravitelja javne ceste.</t>
  </si>
  <si>
    <t>Ishođenje suglasnosti za prekop javne površine od nadležnog upravitelja javne ceste temeljem dobivenog prometnog rješenja, a sukladno dinamici izvođenja radova predviđeno od strane izvođača. Stavka obuhvaća ishođenje potrebnog broja dozvola za prekop na cijeloj dužini trase vodovoda. Obračun prema računu nadležnog upravitelja javne ceste.</t>
  </si>
  <si>
    <t>kpl.</t>
  </si>
  <si>
    <t>Izvođenje prodora bušenjem dijamantnom krunom.</t>
  </si>
  <si>
    <t>Izvođenje prodora bušenjem dijamantnom krunom u armiranobetonskoj konstrukciji gatova za potrebe polaganja instalacije dovoda vodom. Stavkom je obukvaćen sav potreban rad, materijal i pribor. Obračun po izvedenom prodoru. Duljina prodora 50-70cm.</t>
  </si>
  <si>
    <t>Prodor za cijev DN 110mm</t>
  </si>
  <si>
    <t>Prodor za cijev DN 160mm</t>
  </si>
  <si>
    <t>Strojno zasijecanje asfaltnog zastora i betonskih površina.</t>
  </si>
  <si>
    <t>Strojno zasijecanje asfaltnog zastora i betonskih površina bez obzira na debljinu sloja. Zasijecanje obaviti pravilno radi kasnijeg lakšeg asfaltiranja. Obračun po m' zasijecanja.</t>
  </si>
  <si>
    <t>Strojno razbijanje i skidanje asfaltnog zastora i betonskih površina.</t>
  </si>
  <si>
    <t>Strojno-ručni iskop rova.</t>
  </si>
  <si>
    <t>Strojno-ručni iskop rova bez obzira na kategoriju terena i neovisno o dubini iskopa. Dubina, širina iskopa i pokos stranica rova prema uzdužnom profilu i detaljima. Sva eventualna oštećenja zbog neprimijenjene zaštite i nestručnog rada past će na teret izvoditelja radova. Uključeno razupiranje rova za zaštitu od obrušavanja, sa svim potrebnim radom i materijalom te crpljenje površinske i podzemne vode. Materijal potreban za zatrpavanje odlagati sa strane, ako to nije moguće on se utovaruje i odvozi na privremenu deponiju. Višak materijala odvesti na deponiju, što je  obračunato stavkom odvoza. Dno kanala isplanirati s točnošću +/- 3 cm (eventualna udubljenja ispuniti kamenom sitneži krupnoće zrna do 8 mm i strojno nabiti). Pažljivi ručni iskop oko postojećih instalacija te njihovo osiguranje i podupiranje. Obračun po m³ iskopanog materijala u sraslom stanju.</t>
  </si>
  <si>
    <t>Ugradnja pijeska frakcije 4-8 mm u rov kao podloga cijevi.</t>
  </si>
  <si>
    <t>Nabava, dobava i ugradnja u rov pijeska frakcije 4-8 mm kao podloga cijevi. Jedinična cijena stavke uključuje sav potreban rad, materijal i transporte za kompletnu izvedbu stavke. Obračun po m³ ugrađenog pijeska u zbijenom stanju.</t>
  </si>
  <si>
    <t>Ugradnja pijeska frakcije 4-8 mm u rov koji se ugrađuje kao obloga i zaštita cijevi.</t>
  </si>
  <si>
    <t>Nabava, dobava i ugradnja u rov pijeska 4-8 mm koji se ugrađuje kao obloga i zaštita cijevi bočno i iznad tjemena cijevi, prema detalju rova. Spojna mjesta cijevi ostaviti slobodna dok se ne ispitaju montirane dionice na vodonepropusnost. Obračun po m³ ugrađenog pijeska u zbijenom stanju.</t>
  </si>
  <si>
    <t>Zatrpavanje preostalog prostora kanala.</t>
  </si>
  <si>
    <t xml:space="preserve">Zatrpavanje preostalog prostora kanala, nakon ugradnje cijevi i pijeska, u slojevima sa zbijanjem. Gornja kota zatrpavanja ovisi o potrebnoj površinskoj obradi terena. Za zatrpavanje dobaviti i upotrijebiti zamjenski čisti kameni pješčano-šljunčani materijal veličine zrna 32-64 mm, bez primjesa zemlje i organskih čestica. Zatrpavanje izvoditi u slojevima od 30 cm uz vlaženje i dobro strojno zbijanje. Jedinična cijena uključuje sav potreban rad, ručni ili strojni, dobavu sveg materijala i transporte neovisno o udaljenosti, načinu transporta i vrsti vozila, te sva ispitivanja i troškove za izvedbu opisanog rada, sa uračunatim koeficijentom zbijenosti. Zatrpavanje kanala ispod prometnih površina s min. završnom zbijenošću 80 MPa ili većom ukoliko je projektnom dokumentacijom tako definirano. Obračun po 1 m3 ugrađenog materijala u zbijenom stanju, prema idealnom presjeku kao u stavkama iskopa. Povećanje zatrpavanja uslijed proširenog presjeka zbog neravnomjernosti iskopa neće se posebno priznavati te mora biti uključeno u jediničnu cijenu stavke. Obračun po m³ ugrađenog materijala u zbijenom stanju.
</t>
  </si>
  <si>
    <t>Ugradnja čiste kamene frakcije 0-64 mm u rov kao podloge za asfaltiranje ili betoniranje cesta i izvedbe "bijelog puta", bankine te podloge nogostupa.</t>
  </si>
  <si>
    <t>Nabava, dobava i ugradnja u rov tampona, čiste kamene frakcije 0-64 mm kao podloge za asfaltiranje ili betoniranje cesta i izvedbe "bijelog puta", bankine, podloge nogostupa te na dijelovima gdje je potrebno. Stavkom je uključeno je i uređenje posteljice: planiranje, ravnanje i valjanje materijala. Jedinična cijena stavke uključuje sav potreban rad, materijal, valjanje, pomoćna sredstva i transporte za izvedbu opisanog rada. Tampon zbijenosti sloja min. Me = 80 MN/m². Obračun po m³ ugrađenog tampona u zbijenom stanju.</t>
  </si>
  <si>
    <t>Odvoz viška materijala iz iskopa na deponiju.</t>
  </si>
  <si>
    <t>BETONSKI I ARMIRANOBETONSKI RADOVI</t>
  </si>
  <si>
    <t>Kompletna obnova betonskih površina na trasi položenih cjevovoda.</t>
  </si>
  <si>
    <t>Kompletna obnova betonskih ogradnih zidova, koji će se prilikom iskopa rova oštetiti ili porušiti.</t>
  </si>
  <si>
    <t>Izrada revizijskih okana.</t>
  </si>
  <si>
    <t>ASFALTERSKI RADOVI</t>
  </si>
  <si>
    <t>Izrada nosivog sloja AC 22 base 50-70 AG6 M2.</t>
  </si>
  <si>
    <t>Izrada habajućeg sloja AC 11 surf  50-70 AG4 M4.</t>
  </si>
  <si>
    <t>NABAVA, DOBAVA I UGRADNJA VODOVODNOG MATERIJALA I OPREME</t>
  </si>
  <si>
    <t>Ugradnja svih fazonskih komada i armatura za uzvedbu vodomjernog okna sa zajedničkim kombiniranim vodomjerom.</t>
  </si>
  <si>
    <t>Dobava PEHD vodovodnih cijevi.</t>
  </si>
  <si>
    <t>Radne cijevi</t>
  </si>
  <si>
    <t>PE 100 PEHD DN 110/96.8 mm  SDR 17</t>
  </si>
  <si>
    <t>PE 100 PEHD DN 63/55.4 mm  SDR 17</t>
  </si>
  <si>
    <t>PE 100 PEHD DN 32/28 mm  SDR 17</t>
  </si>
  <si>
    <t>Izrada svih spojeva cijevi elektrozavarivanjem.</t>
  </si>
  <si>
    <t>Kompletna izrada svih spojeva cijevi elektrozavarivanjem, u svemu prema uputama proizvođača. Uključeno je spuštanje cijevi  na pripremljenu posteljicu ili u okno, poravnanje po pravcu i niveleti uz kontrolu geodetskim instrumentom, čišćenje spojnih mjesta, priprema i postava brtvi, uvlačenje u naglavak i sve ostalo. Nakon izvedenog spoja spoj zaštititi omotom prema uputama Proizvođača. Takoder, uključeni su potrebni pomoćni radovi, postavljanje komada koji se spajaju u položaj prema monterskom planu, pomoćna sredstva (pomoćne skele, podupore, ručne dizalice, pridržavanja i sl.).
Obračun po m' kompletno spojenog cjevovoda, uključivo: cijevi međusobno, cijevi + fazonski komadi, fazonski kom. + fazonski kom.</t>
  </si>
  <si>
    <t>Dobava i montaža kuglastog ventila otpornog na morsku vodu.</t>
  </si>
  <si>
    <t>Dobava i montaža kuglastog ventila otpornog na morsku vodu (nehrđajući čelik / PVC ili sl) za potrebe instalacije dovoda sanitarne vode. Ventil se ugrađuje u zasunsko okno ZS-1. U stavku je uključen sav rad, materijal i pribor. Obračun po kompletno ugrađenom ventilu.</t>
  </si>
  <si>
    <t>Ugradnja priključnog ormarića za plovila.</t>
  </si>
  <si>
    <t>Dobava, transport i ugradnja priključnog ormarića za plovila. Ormarić prema odabiru investitora, opremljen s priključcima za struju i vodu (4 priključka). Stavka uklučuje dobavu, dopremu i ugradnju svog potrebnog materijala za spoj na ormar, kao i sve radove i sredstva potrebna za kompletno izvršenje stavke. Obračun po kompletno ugrađenom ormariću.</t>
  </si>
  <si>
    <t>Kompletna izvedba pripreme spoja vodovoda na budući razvodni ormar. Na dovodni cjevovd predviženo je ugraditi zasun D32 / DN25mm. Stavka uklučuje dobavu, dopremu i ugradnju svog potrebnog materijala za pripremu spoja. Obračun po kompletno izvedenoj pripremi za priključak.</t>
  </si>
  <si>
    <t>Tlačno ispitivanje vodonepropusnosti cjevovoda.</t>
  </si>
  <si>
    <t>Pranje, dezinfekcija i ispiranje cjevovoda, u svemu prema uputama nadležne sanitarne službe. Uključeno je ishođenje certifikata o sanitarnoj ispravnosti vode. U cijeni stavke obračunata je potrebna količina vode, sredstvo za dezinfekciju, te sav potreban rad sve do konačne uspješnosti. Obračun po m' cjevovoda.</t>
  </si>
  <si>
    <t>Izvedba nadzemnog hidranta.</t>
  </si>
  <si>
    <t>Kompletna izvedba nadzemnog hidranta DN80mm na cjevovodu PE-HD D110mm. Hidrant se sastoji od: 
 - T komada D110/63mm (ogranka za sanitarnu vodu)
 - Redukcijd D110/90mm
 - Tuljak sa slobodnom prirubnicom D90/D80mm
 - Ravni komad FFG DN80mm, duljine 300mm
 - Lučni komad N DN80mm,
 - Eliptični zasun bez kola DN80mm
 - Teleskopska ugradbena garnitura
 - Cestovna kapa 
 - Nadzemni hidrant DN80mm 
   (izvedba od nehrđajućeg čelika otporna na morsku vodu)
 - hidrantski ormarić OH-H s opremom 
Obračun po kompletno izvedenom hidrantu.</t>
  </si>
  <si>
    <t>Tlačno ispitivanje hidranta.</t>
  </si>
  <si>
    <t>Tlačno ispitivanje hidranta. Stavkom je obuhvaćeno provođenje tlačnog ispitivanja s pisanim izvješćem o dobivenim tlakovima i protocima kao službeni dokument za tehnički pregled. Obračun po izvedenom tlačnom ispitivanju.</t>
  </si>
  <si>
    <t>NABAVA, DOBAVA I UGRADNJA KANALIZACIJSKOG MATERIJALA I OPREME</t>
  </si>
  <si>
    <t>Dobava PEHD cijevi.</t>
  </si>
  <si>
    <t>Zaštitne cijevi</t>
  </si>
  <si>
    <t>PE 100 PEHD DN 160/141mm  SDR 17</t>
  </si>
  <si>
    <t>Ugradnja samonosivog poklopca za reviziono okno.</t>
  </si>
  <si>
    <t>Svjetli otvor 800x800 mm, građevinski 936x936 mm</t>
  </si>
  <si>
    <t>Svjetli otvor 600x600 mm, građevinski 736x736 mm</t>
  </si>
  <si>
    <t>Ugradnja lijevano željeznih nodularnih poklopaca četvrtastog svjetlog otvora (kvadratni) sa četvrtastim okvirom.</t>
  </si>
  <si>
    <t>PRIPREMNI I GRAĐEVINSKI RADOVI</t>
  </si>
  <si>
    <t>OZNAČAVANJE POSTOJEĆIH INSTALACIJA</t>
  </si>
  <si>
    <t>Prije početka radova, u suradnji s lokalnim komunalnim tvrtkama, utvrditi dubine i pozicije svih podzemnih instalacija duž čitave trase, te označiti njihove trase na terenu. Tijekom izvođenja radova pratiti da ne dođe do njihovog oštećenja.
Komunikacija i koordinacija s nadležnim komunalnim tvrtkama je obaveza izvođača. Sve uključeno u jediničnu cijenu.</t>
  </si>
  <si>
    <t>ISKOLČENJE TRASE</t>
  </si>
  <si>
    <t>Na osnovu nacrta br. 1 i br. 2 iz projekta treba osigurati i održavati iskolčenu trasu kabela / cijevi tako da se osigura projektirani položaj samih kabela / cijevi, kao i ispravne visinske kote.
Jedinična cijena sadrži sav rad i pomoćna sredstava za izvedbu stavke.</t>
  </si>
  <si>
    <t>m</t>
  </si>
  <si>
    <t>ISKOLČENJE STUPOVA RASVJETE</t>
  </si>
  <si>
    <t>Na osnovi podataka iz tipske tvorničke dokumentacije za armirani temelj odabranog stupa, treba iskolčiti položaj temelja rasvjetnih stupova (dužina x širina). Rad na iskolčenju izvesti će se sa geodetom.</t>
  </si>
  <si>
    <t>Obračun po iskolčenom temelju rasvjetnog stupa.</t>
  </si>
  <si>
    <t>CIJEVI</t>
  </si>
  <si>
    <t xml:space="preserve">Dobava i polaganje / ugradnja zaštitnih cijevi. Jediničnom cijenom je obuhvaćen sav potreban materijal i svi radovi za polaganje svih vrsta cijevi, sa i bez odstojnih držača, direktno u podlogu ispod završnog sloja ili u beton (po potrebi), međusobno spajanje cijevi i uvođenje cijevi u zdence, čišćenje i provjera prohodnosti cijevi (kalibracija), postavljanje čepova na krajevima, dobava i postavljanje trake upozorenja. </t>
  </si>
  <si>
    <t xml:space="preserve"> - rebrasta savitljiva cijev s dvostrukom stijenkom crvene boje promjera Ø110 mm</t>
  </si>
  <si>
    <t xml:space="preserve"> - rebrasta savitljiva cijev s dvostrukom stijenkom crvene boje promjera Ø75 mm</t>
  </si>
  <si>
    <t xml:space="preserve"> - rebrasta savitljiva cijev s dvostrukom stijenkom crvene boje promjera Ø50 mm</t>
  </si>
  <si>
    <t xml:space="preserve"> - PVC traka upozorenja "PAZI! ENERGETSKI KABEL", crvena</t>
  </si>
  <si>
    <t>KABELSKI ZDENCI</t>
  </si>
  <si>
    <t>Dobava i ugradnja montažnog zdenca unutarnjih dimenzija (90-95) cm x (60-65) cm x (80-85) cm (Š x V x D), komplet s okvirom i lijevano-željeznim poklopcem nosivosti 125 kN.
Na poklopcu mora biti trajno čitljiva oznaka nosivosti "125kN", i naziv instalacije kojoj pripada, odnosno "NN 0,4kV", ime ljevaonice i nodularnog lijeva. Sastavni dio okvira i poklopca moraju biti gumeni i plastični umetci koji spriječavaju lupanje poklopca. Poklopac mora biti takve konstrukcije da omogućava zabravljivanje na okvir.
U stavku su uključeni svi radovi na iskopu jame čije su dimezije 20 cm - 30 cm veće od vanjskih gabarita zdenca, zbijanje i ravnanje posteljice, slaganje elemenata zdenca s ugradnjom uvodne ploče i međusobno lijepljenje elemenata građevinskim ljepilom, povezivanje i niveliranje okvira i poklopca zdenca te konačno uređenje unutrašnjih stijenki zdenca. 
Obračun po komplet izvršenoj stavci.</t>
  </si>
  <si>
    <t>POKLOPCI ENERGETSKOG KANALA</t>
  </si>
  <si>
    <t>Dobava i ugradnja kvadratnog revizijskog poklopca energetskog kanala. U stavku je uključen kvadratni lijevano-željezni poklopac dimenzija (60-70) cm x (60-70) cm, kvadratni željezni okvir, povezivanje i niveliranje okvira i poklopca.</t>
  </si>
  <si>
    <t>TEMELJ RASVJETNOG STUPA</t>
  </si>
  <si>
    <t>TEMELJ ZA SPMO I RO/L</t>
  </si>
  <si>
    <t>Iskop jame čije su dimenzije od 20 cm do 40 cm veće od vanjskih gabarita za temelj ormara SPMO bez obzira na kategoriju tla, te zatrpavanje ostataka rupa nakon izrade temelja. Dimenzije temelja su (650-685) mm x (310-355) mm x 600 mm (DxŠxV). Točne dimenzije temelja uskladiti s dimenzijama dobavljenog ormara. Jedan dio materijala priprema se za ponovnu ugradnju, dok se višak materijala iz iskopa transpotrira na ovlašteni deponij - reciklažno dvorište za zbrinjavanje, komplet s utovarom materijala u prijevozno sredstvo, transportom do deponija, istovar te plaćanje svih potrebnih davanja za deponiranje građevinskog materijala.</t>
  </si>
  <si>
    <t>Komplet po iskopanoj jami, izrađenom betonskom temelju</t>
  </si>
  <si>
    <t>Iskop jame čije su dimenzije od 20 cm do 40 cm veće od vanjskih gabarita za temelj ormara RO/L bez obzira na kategoriju tla, te zatrpavanje ostataka rupa nakon izrade temelja. Dimenzije temelja su (1058-1100) mm x (310-355) mm x 600 mm (DxŠxV). Točne dimenzije temelja uskladiti s dimenzijama dobavljenog ormara. Jedan dio materijala priprema se za ponovnu ugradnju, dok se višak materijala iz iskopa transpotrira na ovlašteni deponij - reciklažno dvorište za zbrinjavanje, komplet s utovarom materijala u prijevozno sredstvo, transportom do deponija, istovar te plaćanje svih potrebnih davanja za deponiranje građevinskog materijala.</t>
  </si>
  <si>
    <t>Dobava, doprema, polaganje i označavanje energetskih kabela i vodiča uvučenih u rebraste savitljive cijevi s dvostrukom stijenkom. U stavku uključiti spajanje i označavanje kabela na oba kraja, te sitni spojni pribor (stopice, tuljci).</t>
  </si>
  <si>
    <t>Spajanje svih metalnih masa na uže uzemljenja vijčanim spojem i kompresijskim spojnicama. Na svakom spojnom mjestu obavezno ostaviti Cu uže u dužini od 1,5 m (uže obuhvaćeno stavkom 2.5.). 
Obračun po komadu izvedenog spoja.</t>
  </si>
  <si>
    <t>RAZVODNI ORMARI I ORMARIĆI S UTIČNICAMA</t>
  </si>
  <si>
    <t>ORMAR</t>
  </si>
  <si>
    <t xml:space="preserve"> - slobodnostojeći ormar izrađen od poliestera ojačanog staklenim vlaknima, s otpornošću na ultraljubičaste zrake (UV), vanjskih površina izvedenih u antiplakatnoj izvedbi, dimenzija (655-680) mm x (770-800) mm x (315-350) mm (Š x V x D), u minimalnoj zaštiti IP54 ili jednkovrijedno, s kosim krovom i tipskom bravicom HEP ODS-a DP Elektroprimorje Rijeka i prozorčićem za očitanje brojila.</t>
  </si>
  <si>
    <t xml:space="preserve"> - tropolna rastavna osigurač sklopka, nazivne struje Ie=160A, nazivnog napona Ue=690V AC 50Hz</t>
  </si>
  <si>
    <t xml:space="preserve"> - brojilo za mjerenje utroška električne energije (dobavlja i ugrađuje HEP)</t>
  </si>
  <si>
    <t xml:space="preserve"> - sva potrebna montažna i spojna oprema potrebna za ugradnju specificirane opreme do pune funkcionalnosti: ožičenje, sabirnice, igličaste sabirnice, redne stezaljke, sabirnice nule i zemlje, nosači sabirnica, spojni vodovi, plastične kanalice, montažne ploče, zaštita od slučajnog dodira dijelova pod naponom, natpisi na elementima, oznake opasnosti, oznaka razdjelnika, oznaka o primijenjenoj zaštiti, jednopolna shema (plastificirana), džep za dokumentaciju, oznake, oznake kabela (adresa, tip i presjek), vijčani pribor.</t>
  </si>
  <si>
    <t xml:space="preserve"> - slobodnostojeći ormar izrađen od poliestera ojačanog staklenim vlaknima, s otpornošću na ultraljubičaste zrake (UV), vanjskih površina izvedenih u antiplakatnoj izvedbi, dimenzija (1058-1100) mm x (770-800) mm x (315-350) mm (Š x V x D), u minimalnoj zaštiti IP54 ili jednkovrijedno, s kosim krovom i tipskom bravicom Investitora.</t>
  </si>
  <si>
    <t xml:space="preserve"> - grijač snage 120 W – 150 W, 230V; 50Hz</t>
  </si>
  <si>
    <t xml:space="preserve"> - termostat za grijač, 1NO, 230V; 50Hz</t>
  </si>
  <si>
    <t xml:space="preserve"> - higrostat za ventilator, 1NO, 230V; 50Hz</t>
  </si>
  <si>
    <t xml:space="preserve"> - dvopolna diferencijalna strujna zaštitna sklopka, nazivne struje 40A, osjetljivosti 30 mA, tip A</t>
  </si>
  <si>
    <t>Za naplatu električne energije i vode opremljen je žetonjerama koje primaju kovanice ili žetone.</t>
  </si>
  <si>
    <t>Ormarić je opremljen sljedećom ugrađenom opremom i pripremljen (prostorno i stezaljkama) za eventualnu buduću ugradnju kontrolera za mogućnost upravljanja priključnicama, elektromagnetskim ventilima vode, prikupljanja informacija s brojila.</t>
  </si>
  <si>
    <t xml:space="preserve"> - sva potrebna montažna i spojna oprema potrebna za ugradnju specificirane opreme do pune funkcionalnosti; sabirnice, igličaste sabirnice, redne stezaljke, sabirnice nule i zemlje, spojni vodovi, plastične kanalice, označavanje, funkcionalno ispitivanje prije isporuke, atesti, ispitni protokol, korisnička dokumentacija te ostali potrebni sitni spojni i montažni materijal i pribor do pune funkcionalnosti ormara.</t>
  </si>
  <si>
    <t>VANJSKA RASVJETA</t>
  </si>
  <si>
    <t>ISPITIVANJA, ATESTI, TEHNIČKA DOKUMENTACIJA I OSTALO</t>
  </si>
  <si>
    <t xml:space="preserve">II. </t>
  </si>
  <si>
    <t>V.</t>
  </si>
  <si>
    <t>VI.</t>
  </si>
  <si>
    <t>UKUPNO I. PRIPREMNI I GRAĐEVINSKI RADOVI</t>
  </si>
  <si>
    <t>UKUPNO II. ELEKTROMONTAŽNI RADOVI</t>
  </si>
  <si>
    <t>UKUPNO III.ISPITIVANJA, ATESTI, TEHNIČKA DOKUMENTACIJA I OSTALO</t>
  </si>
  <si>
    <r>
      <t>Strojno razbijanje i skidanje asfaltnog zastora i betonskih površina bez obzira na debljinu sloja. Na mjestima gdje je potrebno, razbijanje i skidanje obaviti ručno i uz pomoć ručnog pneumatskog alata, što je uključeno u cijenu stavke. Skinuti asfaltni i betonski materijal utovariti na vozilo i odvesti na deponiju. Obračun po m</t>
    </r>
    <r>
      <rPr>
        <vertAlign val="superscript"/>
        <sz val="10"/>
        <rFont val="Calibri"/>
        <family val="2"/>
        <charset val="238"/>
        <scheme val="minor"/>
      </rPr>
      <t>2</t>
    </r>
    <r>
      <rPr>
        <sz val="10"/>
        <rFont val="Calibri"/>
        <family val="2"/>
        <charset val="238"/>
        <scheme val="minor"/>
      </rPr>
      <t xml:space="preserve"> razbijenog i uklonjenog materijala.</t>
    </r>
  </si>
  <si>
    <r>
      <t xml:space="preserve"> - NA2XY-O 4x50 mm</t>
    </r>
    <r>
      <rPr>
        <vertAlign val="superscript"/>
        <sz val="10"/>
        <rFont val="Calibri"/>
        <family val="2"/>
        <charset val="238"/>
        <scheme val="minor"/>
      </rPr>
      <t>2</t>
    </r>
  </si>
  <si>
    <r>
      <t xml:space="preserve"> - H07V-K 1x50 mm</t>
    </r>
    <r>
      <rPr>
        <vertAlign val="superscript"/>
        <sz val="10"/>
        <rFont val="Calibri"/>
        <family val="2"/>
        <charset val="238"/>
        <scheme val="minor"/>
      </rPr>
      <t>2</t>
    </r>
  </si>
  <si>
    <r>
      <t xml:space="preserve"> - FG16OR16 5x25 mm</t>
    </r>
    <r>
      <rPr>
        <vertAlign val="superscript"/>
        <sz val="10"/>
        <rFont val="Calibri"/>
        <family val="2"/>
        <charset val="238"/>
        <scheme val="minor"/>
      </rPr>
      <t>2</t>
    </r>
  </si>
  <si>
    <r>
      <t xml:space="preserve"> - NYY-O 4x16 mm</t>
    </r>
    <r>
      <rPr>
        <vertAlign val="superscript"/>
        <sz val="10"/>
        <rFont val="Calibri"/>
        <family val="2"/>
        <charset val="238"/>
        <scheme val="minor"/>
      </rPr>
      <t>2</t>
    </r>
  </si>
  <si>
    <r>
      <t xml:space="preserve"> - FG16OR16 2x1,5 mm</t>
    </r>
    <r>
      <rPr>
        <vertAlign val="superscript"/>
        <sz val="10"/>
        <rFont val="Calibri"/>
        <family val="2"/>
        <charset val="238"/>
        <scheme val="minor"/>
      </rPr>
      <t>2</t>
    </r>
  </si>
  <si>
    <r>
      <t>Dobava materijala i izrada kabelskog završetka za 4-žilni kabel tip NA2XY presjeka vodiča 50 mm</t>
    </r>
    <r>
      <rPr>
        <vertAlign val="superscript"/>
        <sz val="10"/>
        <rFont val="Calibri"/>
        <family val="2"/>
        <charset val="238"/>
        <scheme val="minor"/>
      </rPr>
      <t>2</t>
    </r>
    <r>
      <rPr>
        <sz val="10"/>
        <rFont val="Calibri"/>
        <family val="2"/>
        <charset val="238"/>
        <scheme val="minor"/>
      </rPr>
      <t>, komplet s vijčanim stopicama.</t>
    </r>
  </si>
  <si>
    <r>
      <t>Dobava materijala i izrada kabelskog završetka za jednožilne kabele. Za izradu je potrebna Cu kabelska cijevna stopica za presjek vodiča 50 mm</t>
    </r>
    <r>
      <rPr>
        <vertAlign val="superscript"/>
        <sz val="10"/>
        <rFont val="Calibri"/>
        <family val="2"/>
        <charset val="238"/>
        <scheme val="minor"/>
      </rPr>
      <t>2</t>
    </r>
    <r>
      <rPr>
        <sz val="10"/>
        <rFont val="Calibri"/>
        <family val="2"/>
        <charset val="238"/>
        <scheme val="minor"/>
      </rPr>
      <t>, te toploskupljajuća cijev za promjer kabela 11 mm - 14 mm.</t>
    </r>
  </si>
  <si>
    <r>
      <t>Dobava materijala i izrada kabelskog završetka za jednožilne kabele. Za izradu je potrebna Cu kabelska cijevna stopica za presjek vodiča 25 mm</t>
    </r>
    <r>
      <rPr>
        <vertAlign val="superscript"/>
        <sz val="10"/>
        <rFont val="Calibri"/>
        <family val="2"/>
        <charset val="238"/>
        <scheme val="minor"/>
      </rPr>
      <t>2</t>
    </r>
    <r>
      <rPr>
        <sz val="10"/>
        <rFont val="Calibri"/>
        <family val="2"/>
        <charset val="238"/>
        <scheme val="minor"/>
      </rPr>
      <t>, te toploskupljajuća cijev za promjer kabela 12 mm - 15 mm.</t>
    </r>
  </si>
  <si>
    <r>
      <t>Dobava i polaganje u već pripremljeni kabelski rov Cu užeta 50mm</t>
    </r>
    <r>
      <rPr>
        <vertAlign val="superscript"/>
        <sz val="10"/>
        <rFont val="Calibri"/>
        <family val="2"/>
        <charset val="238"/>
        <scheme val="minor"/>
      </rPr>
      <t>2</t>
    </r>
    <r>
      <rPr>
        <sz val="10"/>
        <rFont val="Calibri"/>
        <family val="2"/>
        <charset val="238"/>
        <scheme val="minor"/>
      </rPr>
      <t>, komplet s kompresijskim spojnicama za izvode prema stupovima vanjske rasvjete, odnosno ormarićima komunalnih vezova.</t>
    </r>
  </si>
  <si>
    <r>
      <t>Dobava i ugradnja kabela tip NYY-J 3x1,5 mm</t>
    </r>
    <r>
      <rPr>
        <vertAlign val="superscript"/>
        <sz val="10"/>
        <rFont val="Calibri"/>
        <family val="2"/>
        <charset val="238"/>
        <scheme val="minor"/>
      </rPr>
      <t>2</t>
    </r>
    <r>
      <rPr>
        <sz val="10"/>
        <rFont val="Calibri"/>
        <family val="2"/>
        <charset val="238"/>
        <scheme val="minor"/>
      </rPr>
      <t xml:space="preserve"> za razvod unutar stupa - od razdjelnice do rasvjetne armature.</t>
    </r>
  </si>
  <si>
    <t>OPĆENITO</t>
  </si>
  <si>
    <t>Provođenje zaštitnih hidroarheoloških istraživanja u akvatoriju zahvata, a sve u skladu s posebnim uvjetima Ministarstva kulture, Uprave za zaštitu kulturne Baštine, Konzervatorski odjel u Rijeci, KLASA: 612-08/13-23/6742, URBROJ: 532-04-12/14-14-2 od 23.01.2014. godine. Obračun po kompletu izvedene stavke.</t>
  </si>
  <si>
    <t xml:space="preserve">Uklanjanje elemenata postojećeg sidrenog sustava plovila na području zahvata (sidreni blokovi, pridneni lanci, murinzi,…). U cijeni je odvoz na deponiju i zbrinjavanje u skladu s važećom regulativom. Obračun po kompletu izvedenih radova. </t>
  </si>
  <si>
    <t>OBALNI ZID</t>
  </si>
  <si>
    <t>Zemljani radovi</t>
  </si>
  <si>
    <t>Betonski i armirano betonski radovi</t>
  </si>
  <si>
    <t>Dobava, čišćenje, ravnanje, savijanje i postavljanje rebrastog betonskog čelika - šipki, kvalitete B500B.  U jediničnoj cijeni sadržana je potrebna paljena žica, podmetači, sav potreban rad i transport. Obračun po kg obrađenog čelika.</t>
  </si>
  <si>
    <t>Dobava, čišćenje, ravnanje, savijanje i postavljanje rebrastog betonskog čelika - mreža (MA-500/560), kvalitete B500B. U jediničnoj cijeni sadržana je potrebna paljena žica, podmetači, sav potreban rad i transport. Obračun po kg obrađenog čelika.</t>
  </si>
  <si>
    <t>Razni radovi i oprema</t>
  </si>
  <si>
    <t>Dobava, izrada i ugradnja prstena za privez od nehrđajućeg čelika tip 316L (s dodatkom molibdena). Privezni su prsteni promjera 16 cm, izvedeni od okruglih šipki promjera 20 mm, sa sidrenom šipkom dužine 45 cm koja se pod kutom od 45 stupnjeva prema vertikali ugrađuje u novi obalni zid, ispod obalnog ruba, na međusobnom razmaku prema nacrtima iz izvedbenog projekta. Nakon bušenja rupe pod kutom u istu se ulijeva epoksidna smola ili slični materijal za pričvršćenje, te utiskuje sidrena šipka prstena. Sidrenu je šipku potrebno prethodno "nazubiti" radi postizanja boljeg otpora na čupanje. U jediničnoj je cijeni obuhvaćen sav materijal i rad potreban za izradu i ugradnju prstena. Obračun po komadu.</t>
  </si>
  <si>
    <t xml:space="preserve">Dobava i montaža mornarskih ljestvi od nehrđajućeg čelika tip 316L (s dodatkom molibdena), prema detalju iz izvedbenog projekta. Težina ljestvi je oko 50 kg. U cijeni je sav potreban rad na izradi, dopremi i montaži, te sav potreban materijal. Obračun po komadu postavljenih ljestvi. </t>
  </si>
  <si>
    <t>SVEUKUPNO OBALNI ZID:</t>
  </si>
  <si>
    <t>PLUTAJUĆI GATOVI</t>
  </si>
  <si>
    <t>Plutajući elementi, pribor, sidreni sustav i projektna dokumentacija</t>
  </si>
  <si>
    <t>Dobava i ugradnja priveznog pribora na gatovima - bitvi, izvedenih od aluminija. Montiraju se na razmaku u dogovoru s Naručiteljem. Nosivosti su 25 kN. U cijeni je sav rad, dobava i ugradnja te pričvrsni materijal.</t>
  </si>
  <si>
    <t xml:space="preserve">Dobava i montaža tipskih mornarskih ljestvi od aluminija, širine minimalno 40 cm, dužina  ljestvi minimalno 1,9 m od kojih najmanje 1,1  m  mora  biti uronjeno u moru. Postavljaju se po dogovoru s Naručiteljem. U cijeni je sav potreban rad na izradi, dopremi, montaži i pričvršćenju, te sav potreban materijal. Obračun po komadu postavljenih ljestvi. </t>
  </si>
  <si>
    <t>Nabava i ugradnja gatnog svjetla - rasvjetnog stupa s LED rasvjetom, solarnim napajanjem, izveden od nehrđajućeg čelika AISI 316L, ukupne visine s rasvjetnim tijelom oko 70 cm. IP zaštita u skladu s uvjetima okoliša gdje se ugrađuje, a svjetlo orijentirano prema tlu kako ne bi ometalo nautičare kod uplovljavanja i isplovljavanja. Rasvjetni stup se postavlja na čelu gata, u dogovoru s Naručiteljem. U cijeni i sav pričvrsni pribor. Obračun po komadu ugrađenih rasvjetnih stupova.</t>
  </si>
  <si>
    <t>SIDRENI SUSTAV PLOVILA</t>
  </si>
  <si>
    <t>Pripremni i zemljani radovi</t>
  </si>
  <si>
    <t>Iskolčenje, obilježavanje i osiguranje osnovnih točaka i pravaca sidrenih blokova, te kontrole u tijeku izvođenja radova.</t>
  </si>
  <si>
    <t>Nabava, čišćenje, ravnanje, savijanje i postavljanje rebrastog betonskog čelika - mreža kvalitete B500B. Armatura se ugrađuje u sidreni betonski blok. U jediničnoj cijeni sadržana je potrebna paljena žica, podmetači, sav potreban rad i transport. Obračun po kg obrađenog čelika.</t>
  </si>
  <si>
    <t>Dobava i postava pridnenih sidrenih lanaca D=30 mm, DIN 5683 "ili jednakovrijedno". U jediničnu cijenu potrebno je uračunati dobavu i ugradnju uz pomoć ronilaca. Obračun po m' stvarno ugrađenog lanca.</t>
  </si>
  <si>
    <t>Dobava i postava pridnenih lanaca D=26 mm, DIN 5683 "ili jednakovrijedno". U jediničnu cijenu potrebno je uračunati dobavu i ugradnju uz pomoć ronilaca. Obračun po m' stvarno ugrađenog lanca.</t>
  </si>
  <si>
    <t>Dobava i postava sidrenih lanaca muringa D=20 mm, DIN 5683 "ili jednakovrijedno", pojedinačne dužine muringa prema projektu. U jediničnu cijenu potrebno je uračunati  dobavu i ugradnju uz pomoć ronilaca. Obračun po m' stvarno ugrađenog lanca.</t>
  </si>
  <si>
    <t>Dobava i postava sidrenih lanaca muringa D=16 mm, DIN 5683 "ili jednakovrijedno", pojedinačne dužine muringa prema projektu. U jediničnu cijenu potrebno je uračunati  dobavu i ugradnju uz pomoć ronilaca. Obračun po m' stvarno ugrađenog lanca.</t>
  </si>
  <si>
    <t>Dobava i postava sintetičkih sidrenih konopa (sukanih, tonućih) muringa ø28 mm. U jediničnu cijenu potrebno je uračunati dobavu, pripremu (koja uključuje rezanje konopa na potrebne dužine, paljenje krajeva i sva vezanja) te ugradnju uz pomoć ronilaca. Obračun po m' stvarno ugrađenog konopa.</t>
  </si>
  <si>
    <t>Dobava i postava sintetičkih sidrenih konopa (sukanih, tonućih) muringa ø22 mm. U jediničnu cijenu potrebno je uračunati dobavu, pripremu (koja uključuje rezanje konopa na potrebne dužine, paljenje krajeva i sva vezanja) te ugradnju uz pomoć ronilaca. Obračun po m' stvarno ugrađenog konopa.</t>
  </si>
  <si>
    <t>Dobava i postava sintetičkih sidrenih konopa (sukanih, tonućih) muringa ø20 mm. U jediničnu cijenu potrebno je uračunati dobavu, pripremu (koja uključuje rezanje konopa na potrebne dužine, paljenje krajeva i sva vezanja) te ugradnju uz pomoć ronilaca. Obračun po m' stvarno ugrađenog konopa.</t>
  </si>
  <si>
    <t>Dobava i postava sintetičkih prihvatnih pletenih konopa (tonućih) muringa ø10 mm. U jediničnu cijenu potrebno je uračunati dobavu, pripremu (koja uključuje rezanje konopa na potrebne dužine, paljenje krajeva i vezanje pašnjakom na anel i konop muringa) te ugradnju uz pomoć ronilaca. Obračun po m' stvarno ugrađenog konopa.</t>
  </si>
  <si>
    <t>Dobava i postava  škopca nazivne veličine D=30 mm, za spoj pridnenih lanaca na betonska sidra od 6,15 t. Škopci se izvode prema DIN-u  82101 "ili jednakovrijedno", pocinčani. U jediničnu cijenu potrebno je uračunati dobavu i ugradnju uz pomoć ronilaca. Obračun po komadu.</t>
  </si>
  <si>
    <t>Dobava i postava  škopca nazivne veličine D=27 mm, za spoj pridnenih lanaca na betonska sidra od 3,0 t. Škopci se izvode prema DIN-u  82101 "ili jednakovrijedno", pocinčani. U jediničnu cijenu potrebno je uračunati dobavu i ugradnju uz pomoć ronilaca. Obračun po komadu.</t>
  </si>
  <si>
    <t>A.</t>
  </si>
  <si>
    <t>B.</t>
  </si>
  <si>
    <t>C.</t>
  </si>
  <si>
    <t>UKUPNO OPĆENITO:</t>
  </si>
  <si>
    <t>UKUPNO ZEMLJANI RADOVI:</t>
  </si>
  <si>
    <t>UKUPNO BETONSKI I ARMIRANO BETONSKI RADOVI :</t>
  </si>
  <si>
    <t>UKUPNO RAZNI RADOVI I OPREMA</t>
  </si>
  <si>
    <t>UKUPNO PLUTAJUĆI ELEMENTI, PRIBOR, SIDRENI SUSTAV I PROJEKTNA DOKUMENTACIJA :</t>
  </si>
  <si>
    <t>PLUTAJUĆI GATOVI UKUPNO:</t>
  </si>
  <si>
    <t>Obračun po m3 ugrađenog betona idealnog presjeka iz nacrtne dokumentacije.</t>
  </si>
  <si>
    <t>Označavanje pozicije vodovodnog priključaka  na mjestu spoja na vodovod iz PEHD DN110mm.
Označavanje bojom na terenu vodovodnog priključaka na javnoj površini.
Stavka uključuje sve potrebne radove, materijale, pomoćna sredstva i transporte za kompletnu izvedbu stavke.</t>
  </si>
  <si>
    <t>Iskolčenje trase cjevovoda hidrantskog voda s označavanjem i osiguranjem iskolčene trase prije početka radova.</t>
  </si>
  <si>
    <t>Cijena stavke uključuje sve neophodne terenske i uredske radove za kompletnu izvedbu radova.</t>
  </si>
  <si>
    <t>Obračun po m' trase.</t>
  </si>
  <si>
    <t>101,0+5,0=106,00</t>
  </si>
  <si>
    <t>m’</t>
  </si>
  <si>
    <t>PRIPREMNI RADOVI UKUPNO:</t>
  </si>
  <si>
    <t xml:space="preserve">Rezanje i uklanjanje postojećeg betonskog  partera prometnice procijenjene debljine cca 15 cm na  trasi cjevovoda sa odvozom materijala na deponiju. </t>
  </si>
  <si>
    <t>Jediničnom cijenom obuhvaćen je sav potreban rad i materijal.</t>
  </si>
  <si>
    <t>(9,7+4,1)x0,75=10,35</t>
  </si>
  <si>
    <t>Strojno-ručni iskop rova u terenu  bez obzira na kategoriju tla - vrstu materijala za polaganje vodovodnih cijevi s planiranjem dna rova. Dno kanala isplanirati s točnošću od 3 cm. Sveukupan materijal odmah odvoziti na  privremenu deponiju.  Strojni iskop obaviti uz pomoć pneumatskog alata. Obuhvaćeno i razbijanje postojećeg partera - a.b ploče na dijelu trase cjevovoda.</t>
  </si>
  <si>
    <t xml:space="preserve">Dobava, doprema i ugradnja kamenometa - tucanik 31,5-63 mm, sloj debljine d=30cm u građevinsku jamu prije izvedbe okana ZO-1, ZO-2 
Obračun po m3. </t>
  </si>
  <si>
    <t>2x1,5x1,5x0,2=0,9</t>
  </si>
  <si>
    <t>Dobava, doprema i polaganje u rov tampona u sloju debljine 30 cm. Tampon je frakcije 0-63 mm. Zbijenost sloja min Me=100 MN/m2. Jedinična cijena stavke uključuje sav potreban rad, materijal, pomoćna sredstva i transporte za izvedbu stavke.</t>
  </si>
  <si>
    <t>Odvoz kompletnog materijala iz iskopa na stalno odlagalište s uključenim troškovima deponiranja. Izvedeno potpuno sa utovarom i istovarom, te planiranjem na deponiji. Faktor rastresitosti uključen u cijenu. Jedinična cijena stavke uključuje sav potreban rad, materijal, pomoćna sredstva i transporte za izvedbu stavke.</t>
  </si>
  <si>
    <t>ZEMLJANI RADOVI UKUPNO:</t>
  </si>
  <si>
    <t>Jedinična cijena stavke uključuje sve potrebne radove, materijale, pomoćna sredstva i transporte za kompletnu  izvedbu stavke.</t>
  </si>
  <si>
    <t>Obračun po kompletno izvedenom oknu.</t>
  </si>
  <si>
    <t>ZO-1</t>
  </si>
  <si>
    <t>-okno  dim 120 x120 cm  h=1,8 m</t>
  </si>
  <si>
    <t>ZO-2,3</t>
  </si>
  <si>
    <t>-okno  dim 80 x80 cm  h=1,05 m</t>
  </si>
  <si>
    <t>m³</t>
  </si>
  <si>
    <t>Jedinična cijena stavke uključuje sve potrebne radove, materijale, pomoćna sredstva i transporte za kompletnu izvedbu stavke.</t>
  </si>
  <si>
    <t>Obračun po ugrađenom komadu.</t>
  </si>
  <si>
    <t>Obračun po kom.</t>
  </si>
  <si>
    <t>Nabava i ugradnja lijevano-željeznih kanalskih stupaljki veličine 150 x 255 mm u vodomjernom oknu na okomitom razmaku od 30 cm. Težina cca. 3 kg/kom. Uključeno je bušenje rupa u stijenkama okana te ugradnja penjalica prema uputstvima proizvođača. Jedinična cijena stavke uključuje sav potreban rad, materijal i pomoćna sredstva za kompletnu ugradnju.
Obračun po komadu ugrađene stupaljke.</t>
  </si>
  <si>
    <t>Dobava i ugradnja poklopaca za ugradnju s ispunom u skladu sa  parterom (beton). Poklopac sa podlogom i okvirom od nehrđajućeg čelika kvalitete AISI 316L. Betonski dio poklopca  izraditi u skladu s popločenjem partera, debljine ploča 4 cm. Poklopci nosivosti D400 imaju svoj okvir te kotačiće kojima klize po okviru, a podižu se preko pripadajuće poluge. Jedinična cijena stavke uključuje sve potrebne radove, materijale, pomoćna sredstva i transporte za kompletnu  izvedbu stavke. Obračun po kompletno izvedenom i ugrađenom poklopcu.
dim 60x60 cm
Obračun po komadu ugrađenog poklopca.</t>
  </si>
  <si>
    <t>vodovodna okna ZO-1,2,3</t>
  </si>
  <si>
    <t>BETONSKI I ARMIRANO-BETONSKI RADOVI UKUPNO:</t>
  </si>
  <si>
    <t>PEHD PE100 S10/SDR17; DN110  mm, s=6,6mm</t>
  </si>
  <si>
    <t>106,0x1,05=111,30</t>
  </si>
  <si>
    <t>114m=19 cijevi od 6m</t>
  </si>
  <si>
    <t xml:space="preserve">m' </t>
  </si>
  <si>
    <t>PEHD PE100 S8/SDR17  ; DN90  mm, s=5,4mm</t>
  </si>
  <si>
    <t>(110,0+80,0)x1,05=199,50</t>
  </si>
  <si>
    <t>204m=34 cijevi od 6m</t>
  </si>
  <si>
    <t xml:space="preserve">Nabava, doprema i istovar na odlagalište gradilišta i montaža, PEHD fazonskih komada za vodu. 
Fazonski komadi trebaju biti prilagođeni za spajanje grijaćom pločom ili elektrozavarivanjem.
Obračun po komadu
</t>
  </si>
  <si>
    <t>PEHD PE100 S8/SDR17 DN  110  mm, s=6,6mm</t>
  </si>
  <si>
    <t>PRIRUBNIČKI TULJAK</t>
  </si>
  <si>
    <t>DN110</t>
  </si>
  <si>
    <t>SLOBODNA PRIRUBNICA</t>
  </si>
  <si>
    <t xml:space="preserve">PE KOLJENO </t>
  </si>
  <si>
    <t>LUK 11˚ DN110</t>
  </si>
  <si>
    <t>LUK 60˚ DN110</t>
  </si>
  <si>
    <t>LUK 90˚ DN110</t>
  </si>
  <si>
    <t>T-OTCJEPNI KOMAD-REDUCIRANI</t>
  </si>
  <si>
    <t>DN110/110</t>
  </si>
  <si>
    <t>PEHD PE100 S8/SDR17 DN  90  mm, s=5,4mm</t>
  </si>
  <si>
    <t>DN90</t>
  </si>
  <si>
    <t>ZAVRŠNIK ZA PRIRUBNICU DN90mm</t>
  </si>
  <si>
    <t xml:space="preserve">kom. </t>
  </si>
  <si>
    <t>DN 100 mm, L =  800 mm</t>
  </si>
  <si>
    <t>DN 100 mm, L =  600 mm</t>
  </si>
  <si>
    <t>DN   80 mm, L =  600 mm</t>
  </si>
  <si>
    <t>DN   80 mm, L =  300 mm</t>
  </si>
  <si>
    <t>DN 100/100 mm</t>
  </si>
  <si>
    <t>DN 80/80 mm</t>
  </si>
  <si>
    <t>DN 80 mm</t>
  </si>
  <si>
    <t>DN 100 mm</t>
  </si>
  <si>
    <t>DN 100/80 mm</t>
  </si>
  <si>
    <t xml:space="preserve"> Obračun po komadu.</t>
  </si>
  <si>
    <t>Z - zasun s elastičnim dosjedom sa ručnim kolom</t>
  </si>
  <si>
    <t xml:space="preserve">DN 100 mm </t>
  </si>
  <si>
    <t xml:space="preserve">DN   80 mm </t>
  </si>
  <si>
    <t>Z - zasun s elastičnim dosjedom i ugradbenom garniturom Rd = 0,75 m</t>
  </si>
  <si>
    <t>NH - nadzemni hidrant-INOX (50x75x50)</t>
  </si>
  <si>
    <t xml:space="preserve">DN 80 mm; dubina ugradnje Rd= 1,00m, 
</t>
  </si>
  <si>
    <t>Škrinjica - ulična kapa za zasun</t>
  </si>
  <si>
    <t>MDK-montažno demontažni komad</t>
  </si>
  <si>
    <t>E-FLEX-spojni komad s prirubnicom i podesivim kolčakom</t>
  </si>
  <si>
    <t>Dobava, doprema, istovar i ugradnja ogrlica za PEHD cijevi   sa svim potrebnim spojnim materijalom. Obračun po komadu.</t>
  </si>
  <si>
    <t>H-1.1, H-1.2</t>
  </si>
  <si>
    <t>ogrlica DN 90/2"</t>
  </si>
  <si>
    <t>Dobava, doprema, istovar i montaža ventila na navoj i fazonskih komada za spoj na PEHD cijev.
 Obračun po komadu.</t>
  </si>
  <si>
    <t>Ventil s kotačićem DN 50 mm (pražnjenje na pontonima)</t>
  </si>
  <si>
    <t>Nabava, doprema, istovar  i polaganje PVC signalne trake ("VODOVOD").
Obračun po m'  trake.</t>
  </si>
  <si>
    <t>Izrada priključka na vodovod V-1 iz PEHD PE 110mm.
Obračun po komadu.</t>
  </si>
  <si>
    <t>Dobava, doprema, istovar  i montaža savitljive cijevi sa spojnicama. Cijevi se montiraju za PEHD cijevi na dijelu između obalnog zida i prvog pontona a za savladavanje plime i oseke.
Jedinična cijena stavke uključuje sve potrebne radove, materijale, pomoćna sredstva i transporte za kompletnu  izvedbu stavke.
Obračun po m'.</t>
  </si>
  <si>
    <t>DN 90mm</t>
  </si>
  <si>
    <t>2x 5,0=10,0</t>
  </si>
  <si>
    <t>Tlačna proba cjevovoda na tlak 15 bara. Tlačnu probu izvesti prema važećim tehničkim propisima i uputstvima proizvođača cijevi.  Jediničnom cijenom obuhvatiti i dobavu vode za sva ispitivanja. Upotreba cjevovoda dozvoljava se nakon izdavanja atesta o ispravnosti cjevovoda glede ispitanog tlaka. 
Obračun po m'.</t>
  </si>
  <si>
    <t>DN 90/110 mm</t>
  </si>
  <si>
    <t>106,0+110,0+80,0=296,0</t>
  </si>
  <si>
    <t>Dezinfekcija cjevovoda s rastopinom klorne lužine (0,35 l/m³ vode). Voda za dezinfekciju zadržava se u cjevovodima 24 sata. Nakon toga cjevovod se ispire trostrukom količinom vode nakon čega se pristupa ispitivanju zdravstvene ispravnosti vode. Upotreba cjevovoda dozvoljava se nakon izdavanja atesta glede ispravnosti vode.
Obračun po m'.</t>
  </si>
  <si>
    <t>Kontrola i baždarenje hidranta s atestom obavezno od nadležne ustanove. Ispitivanje obuhvaća ispitivanje pritiska i protočnosti na priključcima hidranta sa izdavanjem atesta.
Obračun po komadu hidranta.</t>
  </si>
  <si>
    <t>MONTERSKI RADOVI UKUPNO:</t>
  </si>
  <si>
    <t xml:space="preserve">OPSKRBNI VOD
O-1   DN50/63; L=84m
O-1.1 DN25/32; L=52m
</t>
  </si>
  <si>
    <t>Iskolčenje trase cjevovoda opskrbnog voda s označavanjem i osiguranjem iskolčene trase prije početka radova.</t>
  </si>
  <si>
    <t>84,0+52,0=136,0</t>
  </si>
  <si>
    <t>Strojno-ručni iskop rova u terenu  bez obzira na kategoriju tla - vrstu materijala za polaganje vodovodnih cijevi s planiranjem dna rova. Dno kanala isplanirati s točnošću od 3 cm. Sveukupan materijal odmah odvoziti na  privremenu deponiju.  Strojni iskop obaviti uz pomoć pneumatskog alata.</t>
  </si>
  <si>
    <t>Dovoz doprema i zatrpavanje  rova pijeskom (0-8mm). Zatrpavanje izvoditi u sloju od 15 cm iznad tjemena cijevi  pažljivim ručnim ili strojnim zbijanjem. Zbijenost mora biti min. Me = 40 MN/m2. Jedinična cijena stavke uključuje sav potreban rad, materijal, pomoćna sredstva i transporte za izvedbu.</t>
  </si>
  <si>
    <t>6x2,0x2,0x0,9-6x1,0x1,0x0,67=17,58</t>
  </si>
  <si>
    <t>Dobava, doprema i polaganje u rov tampona u sloju debljine 15-30 cm. Tampon je frakcije 0-63 mm. Zbijenost sloja min Me=100 MN/m2. Jedinična cijena stavke uključuje sav potreban rad, materijal, pomoćna sredstva i transporte za izvedbu stavke.</t>
  </si>
  <si>
    <t>VODOVODNO OKNO VO-1,2,3,4,5,6 
dim 60 x60 cm, h=0,45 kom 6</t>
  </si>
  <si>
    <t>VODOVODNO OKNO VO-1,2,3,4,5,6 
dim 60 x60 cm, h=0,45m kom 6</t>
  </si>
  <si>
    <t>6x1,1x1,1x0,1=0,73</t>
  </si>
  <si>
    <t>vodovodna okna OO-1,2,3,4,5,6</t>
  </si>
  <si>
    <t>DN25 mm (3/4")</t>
  </si>
  <si>
    <t>21,5x1,05=22,57</t>
  </si>
  <si>
    <t>DN32 mm  (1")</t>
  </si>
  <si>
    <t xml:space="preserve">29,9x1,05=31,39
</t>
  </si>
  <si>
    <t>DN50 mm (6/4")</t>
  </si>
  <si>
    <t>33,5x1,05=35,17</t>
  </si>
  <si>
    <t>DN63 mm (2")</t>
  </si>
  <si>
    <t>24,5+12,3+2,4+7,6+2,9=49,7
49,7x1,05=52,18</t>
  </si>
  <si>
    <t>Dobava i ugradnja bezhalogene savitljive rebraste zaštitne dvoslojne cijevi za srednja mehanička opterećenja namijenjena za provlačenje i mehaničku zaštitu instalacija, vanjski promjer Ø110 mm i unutarnji promjer Ø94 mm. Na pozicijama okana cijev se prekida i nastavlja dalje. Cijevi je potrebno dobro učvrstiti kako ne bi došlo do promjene položaja prilikom betoniranja, a krajeve (u oknima i sl.) zaštititi od ulaska betona. U jediničnu cijenu uračunata je nabava, dobava i ugradnja cijevi. Obračun po m' cijevi.
Obračun po m' cijevi.</t>
  </si>
  <si>
    <t xml:space="preserve"> Ø110 mm</t>
  </si>
  <si>
    <t>84,0+52,0=136,0
136,0x1,05=142,8</t>
  </si>
  <si>
    <t>Nabava, doprema , istovar i montaža ventila na navoj i fazonskih komada za spoj na PEHD cijev .
Obračun po komadu.</t>
  </si>
  <si>
    <t>Ventil s kotačićem 3/4"</t>
  </si>
  <si>
    <t>Ventil s kotačićem DN 6/4"</t>
  </si>
  <si>
    <t>vodovodno  okno VO-3,4</t>
  </si>
  <si>
    <t>Ventil s kotačićem DN 2"</t>
  </si>
  <si>
    <t>vodovodno  okno ZO-1</t>
  </si>
  <si>
    <t>DN63/50/32/25 mm</t>
  </si>
  <si>
    <t>HIDRANTSKI VOD</t>
  </si>
  <si>
    <t>PRIKLJUČNI ORMARIĆI, CIJEVI I KABELI</t>
  </si>
  <si>
    <t>Nabava, montaža, spajanje i označavanje metalnog priključnog ormarića u zaštiti IP 66 sa prihvatnim stezaljkama za 25mm2. Na ormariću mora biti ugrađena rasvjeta koja se uključuje pomoću luksomata u +GRO razdjelniku te dvije slavine za priključak sanitarne vode. Ormarić mora biti opremljen stezaljkama za odvode na slijedeći ormarić glavnog napajanja i napajanja rasvjete
U ormarić su ugrađeni slijedeći elementi sukladno strujnim shemama u grafičkim prilozima:
1 x teretna sklopka (izolator) 4p 63A
4 x KZS kombinirani zaštitni uređaj (Id=30mA), B16/2/0,03A
2 x KZS kombinirani zaštitni uređaj (Id=30mA), B10/2/0,03A (rasvjeta ormarića)
1 x Istalacijski sklopnik 2xNO ~230V/10A (rasvjeta ormarića)
1 x rasvjetna armatura s štednom žaruljom ili LED
4 x jednofazna (230V) 3 polna priključnica 16A, u zaštiti IP67.
2 x slavina s priključkom za tekuću vodu</t>
  </si>
  <si>
    <t>Dobava bezhalogene savitljive rebraste zaštitne dvoslojne cijevi za teška mehanička opterećenja namijenjene za mehaničku zaštitu energetskih kabela, vanjski promjer Ø110mm i unutarnji promjer Ø94mm. Polaganje cijevi je u betonski završni sloj ili u kanal.</t>
  </si>
  <si>
    <t>Dobava bezhalogene savitljive rebraste zaštitne dvoslojne cijevi za teška mehanička opterećenja namijenjene za mehaničku zaštitu energetskih kabela, vanjski promjer Ø75mm. Na pozicijama ormarića cijev se prekida i nastavlja dalje na slijedeći ormarić. Polaganje cijevi je u betonski završni sloj ili u kanal.</t>
  </si>
  <si>
    <t>Dobava bezhalogene savitljive rebraste zaštitne dvoslojne cijevi za teška mehanička opterećenja namijenjene za mehaničku zaštitu energetskih kabela, vanjski promjer Ø50mm i unutarnji promjer Ø41mm. Cijev za napajanje rasvjetnog stupa. Polaganje cijevi je u betonski završni sloj ili u kanal.</t>
  </si>
  <si>
    <t>Dobava energetskog kabela za napajanje priključnih ormarića. Ormarići su priključeni na isti strujni krug  sukladno strujnoj shemi +GRO. Kabeli se uvlače u prethodno položenu instalacijsku cijev.
Tip kabela FG16OR16 5x25</t>
  </si>
  <si>
    <t>Dobava energetskog kabela za napajanje rasvjetnog stupa. Kabel se uvlači u prethodno položenu instalacijsku cijev.
Tip kabela FG16OR16 3x4</t>
  </si>
  <si>
    <t>Dobava dodatog zaštitnog vodiča za rasvjetni stup, ormariće i lučko svijetlo. Zaštitno bakreno uže se polaže direktno u kanal ili zajedno u instalacijusku cijev sa kabelom napajanja stupova. U cijenu uključiti spojnice za bakreno uže (4kom). Bakreno uže se spaja na PE vijak sa unutrašnje metalne strane stupa i ormarića. Bakreno uže se polaže do zadnjeg zdenaca za gat
Tip užeta Cu 50</t>
  </si>
  <si>
    <t>Dobava energetskog kabela za upravljanje rasvjetom ormarića.  Kabel se uvlači u prethodno položenu instalacijsku cijev položenu zajedno sa kabelom snage ormarića. Na dužinu je dodano 10% rezerve zbog lukova savijanja i uvoda kabela.
Tip kabela FG16OR16 3x2,5</t>
  </si>
  <si>
    <t>Dobava i izrada kabelskih završetaka za kabel 5x25</t>
  </si>
  <si>
    <t>U sve stavke uključiti i montažne radove te sav potreban spojni pribor.</t>
  </si>
  <si>
    <t>RASVJETNI STUPOVI LUKE</t>
  </si>
  <si>
    <t>Prikupljanje informacija o položaju komunalne infrastrukture prije započinjanja građevinskih radova iskopa. Sve građevinske radove potrebno je koordinirati s nadležnim tjelima položene infrastrukture.
Tehnička rješenja prelaganja kabela daje vlasnik infrastrukture, a troškove snosi investitor.</t>
  </si>
  <si>
    <t>pau</t>
  </si>
  <si>
    <t>Nabava sidrenih temelja priključnih ormarića, ugradnja u beton. Ovisno o odabranim ormarićima</t>
  </si>
  <si>
    <t>Iskop kanala za postavljanje instalacijskih cijevi i glavnog dovodnog kabela.
Dubina kanala barem 70cm i širina ovisno o broju cijevi cca. 1m.
Dobava i nasipavanje pješčane posteljice (granulacija nula) ispod i iznad instalacijske cijevi ili kabela. Debljina posteljice minimalno 10cm ispod i 10cm iznad cijevi.</t>
  </si>
  <si>
    <t>Zatrpavanje kanala i vraćanje u prvobitno stanje.</t>
  </si>
  <si>
    <t xml:space="preserve">Dobava i nasipavanje pješčane posteljice (granulacija nula) ispod i iznad instalacijske cijevi. Debljina posteljice minimalno 10cm ispod i 10cm iznad cijevi. </t>
  </si>
  <si>
    <t>Iskop, izrada i ugradnja betonske "šahte" - kabelskog zdenca, dimenzije min 1000x1000x700mm (ŠxDxV). Otvor zdenca 600x600mm . U cijenu uključen sav potreban materijal, armatura, oplata te radovi zatrpavanja. Razred tlačne čvrstoće C30/37</t>
  </si>
  <si>
    <t>Puni poklopac za otvor zdenca dimenzije min 600x600 mm nosivosti 400kN za prometne površine</t>
  </si>
  <si>
    <t>ISPITIVANJE INSTALACIJE I TEHNIČKA DOKUMENTACIJA</t>
  </si>
  <si>
    <t xml:space="preserve">Projekt izvedenog stanja (Elektrotehnički projekt sa svim ucrtanim izmjenama i dopunama sukladno stvarno izvedenom stanju) izrađen u 3 primjerka, te izrada, predaja dokumentacije programske opreme u papirnatom i elektronskom obliku (3 kompleta primjeraka). </t>
  </si>
  <si>
    <t xml:space="preserve">Fotodokumentacija svih izvedenih radova u digitalnom obliku.
Geodetski snimak trasa položenih kabela, cijevi i opreme u digitalnom CAD i pdf formatu </t>
  </si>
  <si>
    <r>
      <t>Obračun po m</t>
    </r>
    <r>
      <rPr>
        <vertAlign val="superscript"/>
        <sz val="10"/>
        <rFont val="Calibri"/>
        <family val="2"/>
        <charset val="238"/>
        <scheme val="minor"/>
      </rPr>
      <t>2</t>
    </r>
    <r>
      <rPr>
        <sz val="10"/>
        <rFont val="Calibri"/>
        <family val="2"/>
        <charset val="238"/>
        <scheme val="minor"/>
      </rPr>
      <t xml:space="preserve"> </t>
    </r>
  </si>
  <si>
    <r>
      <t>Obračun po m</t>
    </r>
    <r>
      <rPr>
        <vertAlign val="superscript"/>
        <sz val="10"/>
        <rFont val="Calibri"/>
        <family val="2"/>
        <charset val="238"/>
        <scheme val="minor"/>
      </rPr>
      <t>3</t>
    </r>
    <r>
      <rPr>
        <sz val="10"/>
        <rFont val="Calibri"/>
        <family val="2"/>
        <charset val="238"/>
        <scheme val="minor"/>
      </rPr>
      <t xml:space="preserve"> iskopanog materijala u sraslom stanju.</t>
    </r>
  </si>
  <si>
    <r>
      <t xml:space="preserve">(9,7+4,1+9,6+3,5)x0,5x0,85=11,43
(22,0+33,5)x0,7x0,72=27,97
</t>
    </r>
    <r>
      <rPr>
        <u/>
        <sz val="10"/>
        <rFont val="Calibri"/>
        <family val="2"/>
        <charset val="238"/>
        <scheme val="minor"/>
      </rPr>
      <t>(5,0+12,9)x0,6x0,97=10,41</t>
    </r>
    <r>
      <rPr>
        <sz val="10"/>
        <rFont val="Calibri"/>
        <family val="2"/>
        <charset val="238"/>
        <scheme val="minor"/>
      </rPr>
      <t xml:space="preserve">
ukupno                    49,81
iskop za okna
ZO-1
2,6x2,6x2,25=15,21
ZO-2,ZO-3
</t>
    </r>
    <r>
      <rPr>
        <u/>
        <sz val="10"/>
        <rFont val="Calibri"/>
        <family val="2"/>
        <charset val="238"/>
        <scheme val="minor"/>
      </rPr>
      <t>2x2,5x2,5x1,45=18,12</t>
    </r>
    <r>
      <rPr>
        <sz val="10"/>
        <rFont val="Calibri"/>
        <family val="2"/>
        <charset val="238"/>
        <scheme val="minor"/>
      </rPr>
      <t xml:space="preserve">
sveukupno       83,14
</t>
    </r>
  </si>
  <si>
    <r>
      <t>Dovoz doprema i izrada posteljice  rova pijeskom (0-8mm) u sloju od 10 cm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</si>
  <si>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Obračun po m</t>
    </r>
    <r>
      <rPr>
        <vertAlign val="superscript"/>
        <sz val="10"/>
        <rFont val="Calibri"/>
        <family val="2"/>
        <charset val="238"/>
        <scheme val="minor"/>
      </rPr>
      <t>3</t>
    </r>
    <r>
      <rPr>
        <sz val="10"/>
        <rFont val="Calibri"/>
        <family val="2"/>
        <charset val="238"/>
        <scheme val="minor"/>
      </rPr>
      <t xml:space="preserve"> ugrađenog materijala u zbijenom stanju </t>
    </r>
  </si>
  <si>
    <r>
      <t xml:space="preserve">(9,7+4,1+9,6+3,5)x0,5x0,10=1,34
(22,0+33,5)x0,7x0,10=3,88
</t>
    </r>
    <r>
      <rPr>
        <u/>
        <sz val="10"/>
        <rFont val="Calibri"/>
        <family val="2"/>
        <charset val="238"/>
        <scheme val="minor"/>
      </rPr>
      <t>(5,0+12,9)x0,6x0,10=1,07</t>
    </r>
    <r>
      <rPr>
        <sz val="10"/>
        <rFont val="Calibri"/>
        <family val="2"/>
        <charset val="238"/>
        <scheme val="minor"/>
      </rPr>
      <t xml:space="preserve">
ukupno                    6,29</t>
    </r>
  </si>
  <si>
    <r>
      <t>Dovoz doprema i zatrpavanje  rova pijeskom (0-8mm). Zatrpavanje izvoditi u sloju od 30 cm iznad tjemena cijevi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</si>
  <si>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 xml:space="preserve">(9,7+4,1+9,6+3,5)x0,5x0,40=5,38
(22,0+33,5)x0,7x0,40=15,54
</t>
    </r>
    <r>
      <rPr>
        <u/>
        <sz val="10"/>
        <rFont val="Calibri"/>
        <family val="2"/>
        <charset val="238"/>
        <scheme val="minor"/>
      </rPr>
      <t>(5,0+12,9)x0,6x0,40=4,29</t>
    </r>
    <r>
      <rPr>
        <sz val="10"/>
        <rFont val="Calibri"/>
        <family val="2"/>
        <charset val="238"/>
        <scheme val="minor"/>
      </rPr>
      <t xml:space="preserve">
ukupno                    25,21</t>
    </r>
  </si>
  <si>
    <r>
      <t>Dovoz doprema i zatrpavanje rova zamjenskim materijalom. Zatrpavanje izvoditi u slojevima s pažljivim ručnim ili strojnim zbijanjem. Zatrpavanje izvesti do nivoa postojećeg  planuma cca 20 cm niže od kota partera -slojeva parterne konstrukcije).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</si>
  <si>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Obračun po m</t>
    </r>
    <r>
      <rPr>
        <vertAlign val="superscript"/>
        <sz val="10"/>
        <rFont val="Calibri"/>
        <family val="2"/>
        <charset val="238"/>
        <scheme val="minor"/>
      </rPr>
      <t>3</t>
    </r>
    <r>
      <rPr>
        <sz val="10"/>
        <rFont val="Calibri"/>
        <family val="2"/>
        <charset val="238"/>
        <scheme val="minor"/>
      </rPr>
      <t xml:space="preserve"> ugrađenog materijala u zbijenom stanju.</t>
    </r>
  </si>
  <si>
    <r>
      <t xml:space="preserve">(9,7+4,1+9,6+3,5)x0,5x0,15=2,02
</t>
    </r>
    <r>
      <rPr>
        <u/>
        <sz val="10"/>
        <rFont val="Calibri"/>
        <family val="2"/>
        <charset val="238"/>
        <scheme val="minor"/>
      </rPr>
      <t>(5,0+12,9)x0,6x0,17=1,82</t>
    </r>
    <r>
      <rPr>
        <sz val="10"/>
        <rFont val="Calibri"/>
        <family val="2"/>
        <charset val="238"/>
        <scheme val="minor"/>
      </rPr>
      <t xml:space="preserve">
ukupno                    3,84</t>
    </r>
  </si>
  <si>
    <r>
      <t>Obračun po m</t>
    </r>
    <r>
      <rPr>
        <vertAlign val="superscript"/>
        <sz val="10"/>
        <rFont val="Calibri"/>
        <family val="2"/>
        <charset val="238"/>
        <scheme val="minor"/>
      </rPr>
      <t>3</t>
    </r>
    <r>
      <rPr>
        <sz val="10"/>
        <rFont val="Calibri"/>
        <family val="2"/>
        <charset val="238"/>
        <scheme val="minor"/>
      </rPr>
      <t xml:space="preserve"> ugrađenog tampona u zbijenom stanju.</t>
    </r>
  </si>
  <si>
    <r>
      <t xml:space="preserve">(9,7+4,1+9,6+3,5)x0,5x0,20=2,69
(22,0+33,5)x0,7x0,30=11,65
</t>
    </r>
    <r>
      <rPr>
        <u/>
        <sz val="10"/>
        <rFont val="Calibri"/>
        <family val="2"/>
        <charset val="238"/>
        <scheme val="minor"/>
      </rPr>
      <t>(5,0+12,9)x0,6x0,30=3,22</t>
    </r>
    <r>
      <rPr>
        <sz val="10"/>
        <rFont val="Calibri"/>
        <family val="2"/>
        <charset val="238"/>
        <scheme val="minor"/>
      </rPr>
      <t xml:space="preserve">
ukupno                    17,56</t>
    </r>
  </si>
  <si>
    <r>
      <t>Obračun po m</t>
    </r>
    <r>
      <rPr>
        <vertAlign val="superscript"/>
        <sz val="10"/>
        <rFont val="Calibri"/>
        <family val="2"/>
        <charset val="238"/>
        <scheme val="minor"/>
      </rPr>
      <t xml:space="preserve">3 </t>
    </r>
    <r>
      <rPr>
        <sz val="10"/>
        <rFont val="Calibri"/>
        <family val="2"/>
        <charset val="238"/>
        <scheme val="minor"/>
      </rPr>
      <t>odvezenog materijala</t>
    </r>
  </si>
  <si>
    <r>
      <t xml:space="preserve">dno
1,6x1,6x0,2=0,51
zidovi
(2x1,2+2x1,6)x1,65 x0,2=1,85
ploča
</t>
    </r>
    <r>
      <rPr>
        <u/>
        <sz val="10"/>
        <rFont val="Calibri"/>
        <family val="2"/>
        <charset val="238"/>
        <scheme val="minor"/>
      </rPr>
      <t xml:space="preserve"> (1,6x1,6-0,6x0,6)x0,15=0,44
</t>
    </r>
    <r>
      <rPr>
        <sz val="10"/>
        <rFont val="Calibri"/>
        <family val="2"/>
        <charset val="238"/>
        <scheme val="minor"/>
      </rPr>
      <t xml:space="preserve">ukupno                          2,80
</t>
    </r>
  </si>
  <si>
    <r>
      <t xml:space="preserve">dno
2x1,2x1,2x0,2=0,58
zidovi
2x(2x1,2+2x0,8)x0,75x0,2=1,20
ploča
</t>
    </r>
    <r>
      <rPr>
        <u/>
        <sz val="10"/>
        <rFont val="Calibri"/>
        <family val="2"/>
        <charset val="238"/>
        <scheme val="minor"/>
      </rPr>
      <t xml:space="preserve"> 2x(1,2x1,2-0,6x0,6)x0,15=0,32
</t>
    </r>
    <r>
      <rPr>
        <sz val="10"/>
        <rFont val="Calibri"/>
        <family val="2"/>
        <charset val="238"/>
        <scheme val="minor"/>
      </rPr>
      <t xml:space="preserve">ukupno                            2,10
SVEUKUPNO                  4,90
</t>
    </r>
  </si>
  <si>
    <r>
      <t>Ugradba cestovnih kapa - škrinjica za zasune fiksiranjem na konačnu niveletu terena, kompletno s podbetoniranjem ležišta. Utrošak betona 0,05 m</t>
    </r>
    <r>
      <rPr>
        <vertAlign val="superscript"/>
        <sz val="10"/>
        <rFont val="Calibri"/>
        <family val="2"/>
        <charset val="238"/>
        <scheme val="minor"/>
      </rPr>
      <t>3</t>
    </r>
    <r>
      <rPr>
        <sz val="10"/>
        <rFont val="Calibri"/>
        <family val="2"/>
        <charset val="238"/>
        <scheme val="minor"/>
      </rPr>
      <t xml:space="preserve"> po komadu.</t>
    </r>
  </si>
  <si>
    <r>
      <t xml:space="preserve">NH-odvojci kom 2
NH-nožica kom 2
</t>
    </r>
    <r>
      <rPr>
        <u/>
        <sz val="10"/>
        <rFont val="Calibri"/>
        <family val="2"/>
        <charset val="238"/>
        <scheme val="minor"/>
      </rPr>
      <t xml:space="preserve">Horizontalni lomovi kom 6
</t>
    </r>
    <r>
      <rPr>
        <sz val="10"/>
        <rFont val="Calibri"/>
        <family val="2"/>
        <charset val="238"/>
        <scheme val="minor"/>
      </rPr>
      <t xml:space="preserve"> ukupno                kom 10</t>
    </r>
  </si>
  <si>
    <r>
      <t xml:space="preserve">(2,9+7,6+2,4+12,3)x0,25x0,55=3,46
(24,5+33,5)x0,7x0,52=21,11
(21,5+20,9)x0,6x0,52=13,23
Proširenje za okna
</t>
    </r>
    <r>
      <rPr>
        <u/>
        <sz val="10"/>
        <rFont val="Calibri"/>
        <family val="2"/>
        <charset val="238"/>
        <scheme val="minor"/>
      </rPr>
      <t>6x2,0x2,0x0,9=21,6</t>
    </r>
    <r>
      <rPr>
        <sz val="10"/>
        <rFont val="Calibri"/>
        <family val="2"/>
        <charset val="238"/>
        <scheme val="minor"/>
      </rPr>
      <t xml:space="preserve">
ukupno           59,40</t>
    </r>
  </si>
  <si>
    <r>
      <t>Dovoz doprema i izrada posteljice rova pijeskom (0-8mm) u sloju od 10 cm pažljivim ručnim ili strojnim zbijanjem.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t>
    </r>
  </si>
  <si>
    <r>
      <t xml:space="preserve">(2,9+7,6+2,4+12,3)x0,25x0,10=0,63
(24,5+33,5)x0,7x0,10=4,06
</t>
    </r>
    <r>
      <rPr>
        <u/>
        <sz val="10"/>
        <rFont val="Calibri"/>
        <family val="2"/>
        <charset val="238"/>
        <scheme val="minor"/>
      </rPr>
      <t>(21,5+20,9)x0,6x0,10=2,54</t>
    </r>
    <r>
      <rPr>
        <sz val="10"/>
        <rFont val="Calibri"/>
        <family val="2"/>
        <charset val="238"/>
        <scheme val="minor"/>
      </rPr>
      <t xml:space="preserve">
ukupno                      7,23</t>
    </r>
  </si>
  <si>
    <r>
      <t xml:space="preserve">(2,9+7,6+2,4+12,3)x0,25x0,25=1,57
(24,5+33,5)x0,7x0,25=10,15
</t>
    </r>
    <r>
      <rPr>
        <u/>
        <sz val="10"/>
        <rFont val="Calibri"/>
        <family val="2"/>
        <charset val="238"/>
        <scheme val="minor"/>
      </rPr>
      <t>(21,5+20,9)x0,6x0,25=6,36</t>
    </r>
    <r>
      <rPr>
        <sz val="10"/>
        <rFont val="Calibri"/>
        <family val="2"/>
        <charset val="238"/>
        <scheme val="minor"/>
      </rPr>
      <t xml:space="preserve">
ukupno                      18,08</t>
    </r>
  </si>
  <si>
    <r>
      <t>Dovoz doprema i zatrpavanje građevne jame nakon izrade vodovodnih okana zamjenskim materijalom. Zbijenost mora biti min. Me = 40 MN/m</t>
    </r>
    <r>
      <rPr>
        <vertAlign val="superscript"/>
        <sz val="10"/>
        <rFont val="Calibri"/>
        <family val="2"/>
        <charset val="238"/>
        <scheme val="minor"/>
      </rPr>
      <t>2</t>
    </r>
    <r>
      <rPr>
        <sz val="10"/>
        <rFont val="Calibri"/>
        <family val="2"/>
        <charset val="238"/>
        <scheme val="minor"/>
      </rPr>
      <t>. Jedinična cijena stavke uključuje sav potreban rad, materijal, pomoćna sredstva i transporte za izvedbu. Ukoliko je nadzorni inženjer materijal iz ranijeg iskopa pregledom istog utvrdio pogodnim za zatpavanje rova tada se ne dovozi novi materijal nego koristi postojeći a cijena ova stavke će se korigirati.</t>
    </r>
  </si>
  <si>
    <r>
      <t xml:space="preserve">(2,9+7,6+2,4+12,3)x0,25x0,20=1,26
(24,5+33,5)x0,7x0,17=6,90
</t>
    </r>
    <r>
      <rPr>
        <u/>
        <sz val="10"/>
        <rFont val="Calibri"/>
        <family val="2"/>
        <charset val="238"/>
        <scheme val="minor"/>
      </rPr>
      <t>(21,5+20,9)x0,6x0,30=7,63</t>
    </r>
    <r>
      <rPr>
        <sz val="10"/>
        <rFont val="Calibri"/>
        <family val="2"/>
        <charset val="238"/>
        <scheme val="minor"/>
      </rPr>
      <t xml:space="preserve">
ukupno                      15,79</t>
    </r>
  </si>
  <si>
    <t xml:space="preserve">opskrbni ormarići                 </t>
  </si>
  <si>
    <t>h)</t>
  </si>
  <si>
    <t>i)</t>
  </si>
  <si>
    <t>j)</t>
  </si>
  <si>
    <t>dno 1,0x1,0x0,2=0,20
zidovi
2x1,0 x0,45 x0,2=0,18
2x0,6 x0,45 x0,2=0,11
UKUPNO            0,49
SVEUKUPNO:      kom 6x0,50=3,00</t>
  </si>
  <si>
    <t>A1</t>
  </si>
  <si>
    <t>HIDRANTSKI VOD UKUPNO:</t>
  </si>
  <si>
    <t>VODOVOD I ODVODNJA UKUPNO:</t>
  </si>
  <si>
    <t>OPSKRBNI VOD UKUPNO:</t>
  </si>
  <si>
    <t xml:space="preserve"> RASVJETA LUKE UKUPNO:</t>
  </si>
  <si>
    <t>ORMARIĆI, CIJEVI I KABELI UKUPNO:</t>
  </si>
  <si>
    <t>GRAĐEVINSKI RADOVI UKUPNO :</t>
  </si>
  <si>
    <t>ISPITIVANJE I TEHNIČKA DOKUMENTACIJA UKUPNO:</t>
  </si>
  <si>
    <t>UC2 GR</t>
  </si>
  <si>
    <t>UC3 GR</t>
  </si>
  <si>
    <t>UC1 GR UKUPNO</t>
  </si>
  <si>
    <t>UC2 GR UKUPNO</t>
  </si>
  <si>
    <t>Općenito</t>
  </si>
  <si>
    <t>OBALNI ZID UKUPNO</t>
  </si>
  <si>
    <t>PLUTAJUĆI GATOVI UKUPNO</t>
  </si>
  <si>
    <t>SIDRENI SUSTAV PLOVILA UKUPNO</t>
  </si>
  <si>
    <t>UC3 UKUPNO</t>
  </si>
  <si>
    <t>UC1</t>
  </si>
  <si>
    <r>
      <t>Izrada, utovar, transport i postava na projektirani položaj u moru betonskih sidrenih blokova. U jediničnu cijenu potrebno je uračunati transport, plovni objekt i ugradnju uz pomoć ronilaca. Beton blokova je minimalnog razreda tlačne čvrstoće C35/45 i razreda izloženosti XS2. Potrebno je postići VDP 2 (30 mm) prema HRN 1128 "ili jednakovrijedno". Sidreni blokovi se izvode u pogonu izvođača. U jediničnoj cijeni je uključena i priprema betona, transport do mjesta ugradbe, ugradnja, obrada. Također su obuhvaćeni svi troškovi izrade, postavljanja, učvršćivanja, premještanja i demontiranja oplate kao i svi pomoćni radovi. Obračun po m</t>
    </r>
    <r>
      <rPr>
        <vertAlign val="superscript"/>
        <sz val="10"/>
        <color rgb="FF000000"/>
        <rFont val="Calibri"/>
        <family val="2"/>
        <charset val="238"/>
        <scheme val="minor"/>
      </rPr>
      <t>3</t>
    </r>
    <r>
      <rPr>
        <sz val="10"/>
        <color indexed="8"/>
        <rFont val="Calibri"/>
        <family val="2"/>
        <charset val="238"/>
        <scheme val="minor"/>
      </rPr>
      <t xml:space="preserve"> ugrađenih sidrenih betonskih blokova u more na projektirani položaj.</t>
    </r>
  </si>
  <si>
    <r>
      <t>m</t>
    </r>
    <r>
      <rPr>
        <vertAlign val="superscript"/>
        <sz val="10"/>
        <color indexed="8"/>
        <rFont val="Calibri"/>
        <family val="2"/>
        <charset val="238"/>
        <scheme val="minor"/>
      </rPr>
      <t>3</t>
    </r>
  </si>
  <si>
    <t>Nabava, čišćenje, ravnanje, savijanje i postavljanje rebrastog betonskog čelika, kvalitete B500B. Armatura se ugrađuje kao kuka u sidreni betonski blok. U jediničnoj cijeni sadržana je potrebna paljena žica, podmetači, sav potreban rad i transport. Obračun po kg obrađenog čelika.</t>
  </si>
  <si>
    <t>UC2</t>
  </si>
  <si>
    <t>UC3</t>
  </si>
  <si>
    <t xml:space="preserve"> - LED svjetiljka snage do 5 W – 11 W, 230V;50Hz</t>
  </si>
  <si>
    <t xml:space="preserve"> - schuko utičnica s poklopcem, 2P+E, 16A, 250V, za ugradnju na DIN šinu</t>
  </si>
  <si>
    <t xml:space="preserve"> - sklopka 1-0-2, 10A, 230V AC, za ugradnju na DIN šinu</t>
  </si>
  <si>
    <t xml:space="preserve"> - modularni sklopnik, 2NO, nazivne struje minimalno In=6A u kategoriji AC-3, odnosno minimalno In=16A u kategoriji AC-1, nazivnog napona kontakata Ue=230 V AC, upravljački napon svitka 230V AC</t>
  </si>
  <si>
    <t xml:space="preserve"> - isklopno tipkalo - gljiva, u minimalnoj zaštiti IP66 ili jednakovrijedno, komplet sa zaštitom od slučajnog uklopa (ugradnja na bočnu stranicu)</t>
  </si>
  <si>
    <t xml:space="preserve"> - modularno monofazno brojilo za mjerenje utroška el. energije, direktno, 1p, 32-40A, s impulsnim izlazom za daljinsko očitanje, za ugradnju na DIN šinu</t>
  </si>
  <si>
    <t xml:space="preserve"> - sklopnik instalacijski 1p, 25A, napon svitka 230V;50Hz</t>
  </si>
  <si>
    <t xml:space="preserve"> - sklopnik instalacijski 1p, 16A, napon svitka 230V;50Hz</t>
  </si>
  <si>
    <t xml:space="preserve"> - grijač vodomjera i ventila snage do 150W, 230V;50Hz s pripadajućim higrostatom/termostatom, 1CO, 16A</t>
  </si>
  <si>
    <t xml:space="preserve"> - LED osvjetljenje ormarića sa svjetiljkom snage do 11W, 230V;50Hz</t>
  </si>
  <si>
    <t xml:space="preserve"> - priključak za vodu s kontrolnim vodomjerom i ventilom</t>
  </si>
  <si>
    <t xml:space="preserve"> - bravica s tipskim ključem Investitora</t>
  </si>
  <si>
    <t>Dobava, montaža i spajanje usadnog stupa vanjske rasvjete sljedećih karakteristika:
- ukupna visina h=5,0 m;
- otvor na stupu za priključnu razdjelnicu;
- vrh stupa za prihvat svjetiljke Ø80 mm;
- antikorozivna zaštita izvana i iznutra;
- opremljen vratima, letvicom za ovjes razdjelnice, vijkom za uzemljenje, stupnom razdjelnicom s 1 automatskim osiguračem;
- za vjetar zone 3.
Uz stup isporučiti temeljne vijke i matice, te šablonu za ugradnju temeljnih vijaka.</t>
  </si>
  <si>
    <t>UC2-GR</t>
  </si>
  <si>
    <t>UC1-GR</t>
  </si>
  <si>
    <t>UC1-GR UKUPNO</t>
  </si>
  <si>
    <t>UC1-UKUPNO</t>
  </si>
  <si>
    <r>
      <t xml:space="preserve"> -priključne stezaljke (dolazne i odlazne) za Cu kabele presjeka do 70mm</t>
    </r>
    <r>
      <rPr>
        <vertAlign val="superscript"/>
        <sz val="10"/>
        <rFont val="Calibri"/>
        <family val="2"/>
        <charset val="238"/>
        <scheme val="minor"/>
      </rPr>
      <t>2</t>
    </r>
  </si>
  <si>
    <t>UC2 -GR UKUPNO</t>
  </si>
  <si>
    <t>UC2- VODOVOD I ODVODNJA</t>
  </si>
  <si>
    <t>UC2 -VODOVOD I ODVODNJA UKUPNO</t>
  </si>
  <si>
    <t>UC2 -ELEKTROINSTALACIJE UKUPNO</t>
  </si>
  <si>
    <t>UC2-UKUPNO</t>
  </si>
  <si>
    <r>
      <t xml:space="preserve">Dobava, doprema, montaža i spajanje razvodnog ormara oznake </t>
    </r>
    <r>
      <rPr>
        <b/>
        <sz val="10"/>
        <rFont val="Calibri"/>
        <family val="2"/>
        <charset val="238"/>
        <scheme val="minor"/>
      </rPr>
      <t>RO/L</t>
    </r>
    <r>
      <rPr>
        <sz val="10"/>
        <rFont val="Calibri"/>
        <family val="2"/>
        <charset val="238"/>
        <scheme val="minor"/>
      </rPr>
      <t>. Ormar je slobodnostojeći, poliesterski, s punim vratima, u minimalnoj zaštiti IP54 ili jednakovrijedno. Stavka uključuje sljedeću opremu:</t>
    </r>
  </si>
  <si>
    <r>
      <t xml:space="preserve"> - </t>
    </r>
    <r>
      <rPr>
        <sz val="10"/>
        <rFont val="Calibri"/>
        <family val="2"/>
        <charset val="238"/>
        <scheme val="minor"/>
      </rPr>
      <t>odvodnik prenapona tipa 1+2, četveropolni, 3p+N za TN-S sustav, udarna struja Iimp=12,5 kA (10/350 us), nazivnog faznog napona Uc&gt;=260V, nap. razina zaštite Up&lt;=1,5 kV, utične izvedbe s indikatorom dotrajalosti</t>
    </r>
  </si>
  <si>
    <r>
      <t xml:space="preserve"> - svjetlosna sklopka, komplet s vanjskim senzorom osvjetljenja, raspon podešenja 2-200lx, 1 preklopni kontakt </t>
    </r>
    <r>
      <rPr>
        <b/>
        <sz val="10"/>
        <rFont val="Calibri"/>
        <family val="2"/>
        <charset val="238"/>
        <scheme val="minor"/>
      </rPr>
      <t>(</t>
    </r>
    <r>
      <rPr>
        <sz val="10"/>
        <rFont val="Calibri"/>
        <family val="2"/>
        <charset val="238"/>
        <scheme val="minor"/>
      </rPr>
      <t>C/O</t>
    </r>
    <r>
      <rPr>
        <b/>
        <sz val="10"/>
        <rFont val="Calibri"/>
        <family val="2"/>
        <charset val="238"/>
        <scheme val="minor"/>
      </rPr>
      <t>)</t>
    </r>
    <r>
      <rPr>
        <sz val="10"/>
        <rFont val="Calibri"/>
        <family val="2"/>
        <charset val="238"/>
        <scheme val="minor"/>
      </rPr>
      <t xml:space="preserve"> 16A 230V AC ili 1NO kontakt 16A 230V AC</t>
    </r>
  </si>
  <si>
    <t>UC3-GR</t>
  </si>
  <si>
    <t>UC3-GR UKUPNO</t>
  </si>
  <si>
    <t>UC3-VODOVOD I ODVODNJA</t>
  </si>
  <si>
    <t>UC3-UKUPNO</t>
  </si>
  <si>
    <t>UC1-ELEKTROINSTALACIJE UKUPNO</t>
  </si>
  <si>
    <t>UC1,UC2,UC3-OPREMA-VIK I ELEKTRO UKUPNO</t>
  </si>
  <si>
    <t>Izvedbeni projekt UC3</t>
  </si>
  <si>
    <t>1.</t>
  </si>
  <si>
    <t>2.</t>
  </si>
  <si>
    <t>Iskolčenje građevine od strane izvođača  radova.</t>
  </si>
  <si>
    <t xml:space="preserve"> </t>
  </si>
  <si>
    <t xml:space="preserve">Nakon predaje iskolčenih točaka i osi od strane ovlaštenog geodeta izvođač je dužan preuzeti iskolčene točke građevine i osi instalacija i osigurati ih, tako da ih tijekom izvođenja radova ili po završenom radu može lako obnoviti. Iskolčenje građevine i trase instalacija obuhvaća sva geodetska mjerenja, kojima se podaci iz projekta prenose na teren ili s terena u projekte, osiguranje točaka građevine ili osi iskolčene trase, profiliranje, obnavljanje i održavanje iskolčenih oznaka na terenu za sve vrijeme građenja, odnosno do predaje radova investitoru. Stavka također obuhvaća i geodetsko praćenje slijeganja nove građevine (kao i susjednih građevina ako postoje) te geodetske izmjere za obračun izvršenih radova, naročito zemljanih radova, izrada izračuna "kubature masa", izračuna količina ostalih radova i unašanje dobivenih podataka u građevinsku knjigu tijekom trajanja gradnje.  U cijenu stavke je uključen sav potreban rad, materijal i potrebna oprema za kopneno i podmorsko geodetsko mjerenje i praćenje izvođenja radova . Obračun po m2 iskolčenja i potrebnih geodetskih mjerenja i praćenja izvođenja radova za sve vrijeme građenja.
</t>
  </si>
  <si>
    <t>Ukupno  I. PRIPREMNI RADOVI :</t>
  </si>
  <si>
    <t>3.</t>
  </si>
  <si>
    <t>4.</t>
  </si>
  <si>
    <t>5.</t>
  </si>
  <si>
    <t>6.</t>
  </si>
  <si>
    <t>7.</t>
  </si>
  <si>
    <t>8.</t>
  </si>
  <si>
    <t>9.</t>
  </si>
  <si>
    <t>10.</t>
  </si>
  <si>
    <t>11.</t>
  </si>
  <si>
    <t>Ukupno  II. ZEMLJANI RADOVI :</t>
  </si>
  <si>
    <t>Ukupno III. BETONSKI I ARMIRANO-BETONSKI RADOVI:</t>
  </si>
  <si>
    <t>B.1.</t>
  </si>
  <si>
    <t xml:space="preserve">GRAĐEVINSKI RADOVI - ELEKROTEHNIČKI DIO UKUPNO </t>
  </si>
  <si>
    <t>B.2.</t>
  </si>
  <si>
    <t>Betoniranje fiksnih temeljnih točaka dim. 50x50x10 cm, betonom  razreda tlačne čvrstoće C16/20 u dnu građevinske jame na mjestu ugradnje separatora S2.Temeljne točke izvesti ispod stijenke korita na kotu predviđenu projektom i iznivelirati instrumetom.
U jediničnoj cijeni stavke obuhvaćeni su svi potrebni materijali, radovi, te pomoćna sredstva i transport za kompletnu izvedbu, kao i priprema podloge.
Obračun po kom.</t>
  </si>
  <si>
    <t>Ukupno  I. BETONSKI I AB RADOVI :</t>
  </si>
  <si>
    <r>
      <t xml:space="preserve">PEHD DN </t>
    </r>
    <r>
      <rPr>
        <b/>
        <sz val="10"/>
        <rFont val="Calibri"/>
        <family val="2"/>
        <charset val="238"/>
        <scheme val="minor"/>
      </rPr>
      <t>125</t>
    </r>
    <r>
      <rPr>
        <sz val="10"/>
        <rFont val="Calibri"/>
        <family val="2"/>
        <charset val="238"/>
        <scheme val="minor"/>
      </rPr>
      <t xml:space="preserve"> mm</t>
    </r>
  </si>
  <si>
    <r>
      <t xml:space="preserve">PEHD DN </t>
    </r>
    <r>
      <rPr>
        <b/>
        <sz val="10"/>
        <rFont val="Calibri"/>
        <family val="2"/>
        <charset val="238"/>
        <scheme val="minor"/>
      </rPr>
      <t xml:space="preserve">90 </t>
    </r>
    <r>
      <rPr>
        <sz val="10"/>
        <rFont val="Calibri"/>
        <family val="2"/>
        <charset val="238"/>
        <scheme val="minor"/>
      </rPr>
      <t>mm</t>
    </r>
  </si>
  <si>
    <t xml:space="preserve">Prirubnički tuljak PE 10VB DN 90 mm
</t>
  </si>
  <si>
    <t xml:space="preserve">slobodna prirubnica PP-LOSF i  brtva FGI DN 80 mm
</t>
  </si>
  <si>
    <t xml:space="preserve">T-PEHD, DN 125/90 mm, PN 16 bar, SDR11
</t>
  </si>
  <si>
    <t>Izvedbeni projekt UC1</t>
  </si>
  <si>
    <t>Predaja projekta:</t>
  </si>
  <si>
    <t>Obračun po kompletu.</t>
  </si>
  <si>
    <t>G.</t>
  </si>
  <si>
    <t xml:space="preserve">- u tiskanom obliku po 3 (tri) primjerka. Projekti moraju biti uvezani u jednu ili više mapa složene na format 21,0 x 29,7 cm, a zamjena sastavnih dijelova mape mora biti onemogućena na pouzdan način. Sve mape koje su sastavni dio projekta moraju biti označene zajedničkom oznakom projekta (ZOP),                                                         - u digitalnom obliku na digitalnom mediju (CD-u, USB ili dr.) u 2 (dva) primjerka. Digitalni primjerci moraju biti identični tiskanim primjercima.                                                            Projektna dokumentacija se izrađuje na slijedeći način:                                                                                                - tekstualni dio u WORD-u "li jednakovrijedno",                                                -- troškovnik u EXCEL -u "ili jednakovrijedno"                                                                                   - nacrti u *.dwg formatu ili drugom formatu kojeg koristi projektant i za kojeg   je dostupan besplatni preglednik,                                                                                      - cijela projektna dokumentaciju u *.pdf formatu </t>
  </si>
  <si>
    <t>H.</t>
  </si>
  <si>
    <r>
      <rPr>
        <b/>
        <sz val="10"/>
        <rFont val="Calibri"/>
        <family val="2"/>
        <charset val="238"/>
        <scheme val="minor"/>
      </rPr>
      <t>Izrada izvedbenog projekta</t>
    </r>
    <r>
      <rPr>
        <sz val="10"/>
        <rFont val="Calibri"/>
        <family val="2"/>
        <charset val="238"/>
        <scheme val="minor"/>
      </rPr>
      <t xml:space="preserve"> </t>
    </r>
    <r>
      <rPr>
        <b/>
        <sz val="10"/>
        <rFont val="Calibri"/>
        <family val="2"/>
        <charset val="238"/>
        <scheme val="minor"/>
      </rPr>
      <t>Primarnog lukobrana u luci Krk</t>
    </r>
    <r>
      <rPr>
        <sz val="10"/>
        <rFont val="Calibri"/>
        <family val="2"/>
        <charset val="238"/>
        <scheme val="minor"/>
      </rPr>
      <t xml:space="preserve"> - </t>
    </r>
    <r>
      <rPr>
        <b/>
        <sz val="10"/>
        <rFont val="Calibri"/>
        <family val="2"/>
        <charset val="238"/>
        <scheme val="minor"/>
      </rPr>
      <t>Uporabna cjelina UC1</t>
    </r>
    <r>
      <rPr>
        <sz val="10"/>
        <rFont val="Calibri"/>
        <family val="2"/>
        <charset val="238"/>
        <scheme val="minor"/>
      </rPr>
      <t xml:space="preserve"> u skladu s glavnim projektom (MAPA1 - Građevinski projekt -lukobran, MAPA 2  Geotehnički projekt, MAPA 3 - Vodoopskrba i odvodnja i MAPA 4 - Elektrotehničke instalacije)        Izvedbeni projekt potrebno je izraditi u svemu prema Pravilniku o obveznom sadržaju i opremanju projekata građevina (NN 118/2019), a isti sadrži odgovarajuće projekte pojedinih struka kojima se razrađuje tehničko rješenje projektirane građevine, radi ispunjenja uvjeta određenih u glavnom projektu.
                                                                                         Izvedbeni projekt sastoji se od sljedećih mapa:
- Građevinski projekt  (lukobran i geotehnika)
- Projekt vodoopskrbe i odvodnje
- Projekt elektrotehničkih instalacija
</t>
    </r>
  </si>
  <si>
    <r>
      <rPr>
        <b/>
        <sz val="10"/>
        <rFont val="Calibri"/>
        <family val="2"/>
        <charset val="238"/>
        <scheme val="minor"/>
      </rPr>
      <t>Izrada izvedbenog projekta</t>
    </r>
    <r>
      <rPr>
        <sz val="10"/>
        <rFont val="Calibri"/>
        <family val="2"/>
        <charset val="238"/>
        <scheme val="minor"/>
      </rPr>
      <t xml:space="preserve"> - </t>
    </r>
    <r>
      <rPr>
        <b/>
        <sz val="10"/>
        <rFont val="Calibri"/>
        <family val="2"/>
        <charset val="238"/>
        <scheme val="minor"/>
      </rPr>
      <t>Uporabna cjelina UC3 uvala Portapižana</t>
    </r>
    <r>
      <rPr>
        <sz val="10"/>
        <rFont val="Calibri"/>
        <family val="2"/>
        <charset val="238"/>
        <scheme val="minor"/>
      </rPr>
      <t xml:space="preserve"> u skladu s glavnim projektom (MAPA 1 Građevinski projekt - Projekt konstrukcije i hidroinstalacija i  MAPA 2 - Elektrotehnički projekt).                            Izvedbeni projekt potrebno je izraditi u svemu prema Pravilniku o obveznom sadržaju i opremanju projekata građevina (NN 118/2019), a isti sadrži odgovarajuće projekte pojedinih struka kojima se razrađuje tehničko rješenje projektirane građevine, radi ispunjenja uvjeta određenih u glavnom projektu.
                                                                                         Izvedbeni projekt sastoji se od sljedećih mapa:
- Građevinski projekt (konstrukcija i hidroinstalacije)
- Projekt elektrotehničkih instalacija
</t>
    </r>
  </si>
  <si>
    <t>Separator treba biti siguran od djelovanja sila uzgona do visine podzemne vode do uljeva u separator. Separator mora imati koalescentni element koji se može za potrebe čišćenja i održavanja jednostavno izvaditi i višekratno koristiti. Separator mora imati sigurnosni plovak tariran na spec. težinu lakih tekućina kao osiguranje od nekontroliranog odljeva istih iz separatora.  Uljevni i izljevni elementi separatora trebaju biti izrađeni iz PEHD-a. Pristup u separator treba biti u skladu s HRN EN 476 "ili jednakovrjedno". 
Jedinična cijena stavke uključuje sve potrebne materijale, radove  i transporte, osim spajanja komada međusobno i na ostalu opremu.</t>
  </si>
  <si>
    <t>Dobava i doprema do deponije gradilišta kanalizacijske cijevi, spojnog i brtvenog materijala i fazonskih komada od termoplastičnih materijala tjemene nosivosti SN8 ili veće, od glatkih ili korugiranih cijevi sukladno normi:
HRN EN 13476-1 2007 "ili jednakovrijedno" i HRN EN 13476-3 2018 "ili jednakovrijedno" za plastični cijevni sustav za netlačnu podzemnu odvodnju i kanalizaciju od PVC-U, PP I PE cijevi s glatkom unutrašnjom i profiliranom vanjskom površinom koje se spajaju isključivo sa spojnicom i dvije gumene brtve  tjemene nosivosti SN 8 ili veće.
HRN EN 1401-1 2019 "ili jednakovrijedno"  za plastični cijevni sustav za netlačnu podzemnu odvodnju i kanalizaciju PVC-U cijevi koje se spaja isključivo na kolčak sa jednom gumenom brtvom tjemene nosivosti SN 8 ili veće.
Uz cijevi nabaviti i dopremiti  spojnice i sav  brtveni materijal, kao i spojnice za spajanje na okna glavog kolektora i okna kućnog priključka, te alate za montažu cijevi prema uputama Proizvođača.
Obračun po m' dobavljene cijevi i komadu dobavljenog luka.</t>
  </si>
  <si>
    <t xml:space="preserve">cijevi DN 110 mm
</t>
  </si>
  <si>
    <t xml:space="preserve">Luk 90°, DN 110 mm
</t>
  </si>
  <si>
    <t xml:space="preserve">cijevi DN 160 mm
</t>
  </si>
  <si>
    <t>Dobava, doprema i istovar na deponiju gradilišta, svih fazonskih komada od nodularnog  lijeva za cjevovod i objekte na njemu, prema monterskim planovima i priloženoj specifikaciji. Sve sukladno normama HRN EN 545:2010 "ili jednakovrijedno" i  HRN EN 15542:2008 "ili jednakovrijedno". Fazonski komadi su iznutra i izvana zaštićeni epoxy premazom u plavom tonu. Uz specificirane komade koje se spajaju pomoću prirubnica dobaviti nehrđajuće vijake s maticom i brtve za prirubnice za ugradnju pod utjecajem mora.
Jedinična cijena stavke uključuje sve materijale, radove pomoćna sredstva i transporte, osim spajanja komada međusobno i na ostalu opremu.
Obračun po kom dobavljenog i uskladištenog fazonskog komada.</t>
  </si>
  <si>
    <t xml:space="preserve">Ravni komad s dvostranom prirubnicom FFG, 
DN 80mm, L=300 mm, PN 16 bara. 
</t>
  </si>
  <si>
    <t xml:space="preserve">Q komad DN80 mm PN 16 bara
</t>
  </si>
  <si>
    <t xml:space="preserve">N komad DN80, 90° PN 16 bara
</t>
  </si>
  <si>
    <t>Dobava, doprema i istovar na deponiju gradilišta, svih  vodovodnih armatura za cjevovod i objekte na njemu, prema montažnim planovima i priloženoj specifikaciji. Sve ukladno normama HRN EN 1074-1:2002 "ili jednakovrijedno", HRN EN 1074-2:2002 "ili jednakovrijedno", HRN EN 1074-2:2002/A1:2008 "ili jednakovrijedno", HRN EN 1074-3:2002 "ili jednakovrijedno", HRN EN 1074-4:2002 "ili jednakovrijedno", HRN EN 1074-5:2002 "ili jednakovrijedno", HRN EN 1074-6:2008 "ili jednakovrijedno". Uz specificirane armature koje se spajaju pomoću prirubnica dobaviti nehrđajuće vijake s maticom i brtve za prirubnice za ugradnju pod utjecajem mora.
Jedinična cijena stavke uključuje sve potrebne materijale, radove pomoćna sredstva i transporte, osim spajanja komada međusobno i na ostalu opremu.
Obračun po komadu dobavljene i uskladištene armature.</t>
  </si>
  <si>
    <t xml:space="preserve">Eliptični zasun bez ručnog kola DN80 mm, PN 16 bara
</t>
  </si>
  <si>
    <t xml:space="preserve">Ugradbena garnitura za armature Rd = 0.75 m
</t>
  </si>
  <si>
    <t xml:space="preserve">Ulična kapa za ugradbenu garnituru
</t>
  </si>
  <si>
    <t xml:space="preserve">Nadzemni hidrant DN 80 mm, Rd=0.75 m, PN 16 bara
</t>
  </si>
  <si>
    <t xml:space="preserve">Dobava i doprema do deponije,  lijevanoželjeznog poklopca s okvirom, dimenzija 400x400 mm, za razred prometnog opterećenja C250. Poklopac se ugrađuje na okno cjevovoda. Poklopac mora zadovoljiti HRN EN 124: 2005 "ili jednakovrijedno".  Cijenom stavke su obuhvaćeni svi potrebni radovi, materijali, pomagala i transporti za kompletnu izvedbu rada. Okvire za poklopac i odgovarajuće poklopce dostaviti zajedno.
Obračun po komadu dobavljenog i uskladištenog poklopca s okvirom. </t>
  </si>
  <si>
    <t>Ukupno  II. DOBAVA I DOPREMA VODOVODNOG MATERIJALA:</t>
  </si>
  <si>
    <r>
      <t xml:space="preserve">Kompletna izvedba sklopa na krajevima dionice cjevovoda koja se tlačno ispituje, uprtog u sidrene blokove (priprema za tlačnu probu). Sklop je EU-komad za PE-HD cijevi sa X-prirubnicom, potrebnog DN i PN prema zahtjevima projektiranog cjevovoda na datoj dionici. 
</t>
    </r>
    <r>
      <rPr>
        <b/>
        <sz val="10"/>
        <rFont val="Calibri"/>
        <family val="2"/>
        <charset val="238"/>
        <scheme val="minor"/>
      </rPr>
      <t xml:space="preserve">Potrebna oprema, materijali i radova za izvedbu:
</t>
    </r>
    <r>
      <rPr>
        <sz val="10"/>
        <rFont val="Calibri"/>
        <family val="2"/>
        <charset val="238"/>
        <scheme val="minor"/>
      </rPr>
      <t>Dobava i doprema fazonskih EU-komad za PE-HD cijevi, potrebnog DN i PN prema uvjetima cjevovoda. Uključen je spojni komplet brtve, vijci s maticama -kom 2
Dobava i doprema X prirubnice, potrebnog DN i PN prema prethodnom. Uključen je spojni komplet brtve, vijci s maticama dimenz. prema standardu. - kom 2
Kompletna ugradnja sklopa od fazona. Potrebno učvršćivanje za betonski sidreni blok. - komplet 1
Kompletno demontiranje sklopa. - komplet 1
Građevinski radovi s materijalima za učvršćenje/usidrenje sklopa, nužno za punu funkcionalnost sklopa. - komplet 1
Stavka obuhvaća sve potrebne materijale, opremu, radove i pomoćna sredstva za kompletnu izvedbu. Nakon provedene tlačne probe sklop se kompletno demontira i ugrađuje na novoj poziciji.
Obračun po kompletno montiranog i naknadno demontiranog sklopa</t>
    </r>
  </si>
  <si>
    <t xml:space="preserve">Obavljanje tlačne probe cjevovoda prema normi HRN EN 805 "ili jednakovrijedno" zajedno s montiranim fazonima i armaturama. Tlačnu probu izvesti prema važećim tehničkim propisima i uputstvima proizvođača cijevi. Jediničnom cijenom obuhvatiti i dobavu vode za sva ispitivanja. Radove je potrebno izvoditi u dogovoru i u prisustvu nadležne službe VOP-a. 
U cijenu stavke su uključeni i diferencijalni FF čelični komadi dužine 500mm, promjera DN150 i DN200.
Uključena dobava, doprema i montaža FFG komada dužine 500 mm koji se montiraju na mjesto diferencijalnih FF čeličnih komada nakon obavljene tlačne probe i skidanja FF čeličnih komada. Diferencijalni FF komadi su sa blendom u sredini i priključcima 2" i 3/4" (sve puta 2) koji omogućuju razdvajanje izgrađenih dionica i onih u izgradnji. Nakon kompletne izvedbe vodovoda diferencijalni komadi se zamjenjuju FFG komadima iste dužine. 
</t>
  </si>
  <si>
    <t>Ukupno  III. MONTERSKI RADOVI:</t>
  </si>
  <si>
    <t>Dobava, doprema i polaganje PEHD cijevi DN 20 u kanal zajedno sa ostalim instalacijama. Izrada priključka na glavni dovodni vod PEHD DN125, uključujući sav spojni i brtveni materijala. Izrada priključka na kontejner uključujući sav brtveni i spojni materijal. Prosječna dužina priključka iznosi 5 metara. U jediničnoj cijeni stavke obuhvaćeni su svi potrebni materijali, radovi te pomoćna sredstva i transport za kompletnu izvedbu.
Obračun po komadu priključka</t>
  </si>
  <si>
    <t>Ukupno  IV. OSTALI RADOVI:</t>
  </si>
  <si>
    <t>VODOOPSKRBA I ODVODNJA</t>
  </si>
  <si>
    <t>B.3.</t>
  </si>
  <si>
    <t>Iskop temelja stupa te izrada betonskog temelja za usadni stup javne rasvjete, komplet s izradom otplate, dobavom betona C30/37, XC2, prema HRN EN 1992-1-1:2013 "ili jednakovrijedno", betoniranjem temelja, postavom plastičnih cijevi Ø50mm i koljena, i temeljnih vijaka stupa (prema uputama proizvođača stupa) kao i polaganja Cu užeta 50mm2 (voditi računa da se prošivaju po sistemu ulaz-izlaz, i voditi računa s koje strane stupa se spaja uže), nasipavanje materijalom sitnih frakcija i laganim zbijanjem bočnih prostora oko temelja, kao i izradom okvira od dasaka na vrhu temelja, zalijevanjem stupa nakon montaže mortom za podlijevanje visoke čvrstoće. 
Transport viška materijala iz iskopa na lokalnu deponiju građevinskog materijala na kopnu na udaljenosti do 15 km, komplet s utovarom materijala u prijevozno sredstva na privremenoj gradilišnoj deponiji, transportom do trajne deponije, istovar i uređenju deponije te plaćanje potrebne pristojbe za deponiranje građevinskog materijala.
Temelji su sljedećih dimenzija:</t>
  </si>
  <si>
    <t>Dobava materijala i izrada zaštitne "kape" iznad prirubnice stupa nakon polaganja kabela i Cu užeta. Zaštitna kapa izrađuje se od betona razreda tlačne čvrstoće C 25/30, dimenzija 0,9 m x 0,9 m, visine 10 cm.</t>
  </si>
  <si>
    <t>Ukupno  I. GRAĐEVINSKI I PRIPREMNI RADOVI:</t>
  </si>
  <si>
    <t xml:space="preserve">Dobava materijala, izrada te ugradnja samostojećeg razvodnog ormara SSRO/1. Samostojeći ormar montira se na prethodno ugrađeni poliesterski temelj obuhvaćen ovom stavkom, a kućište se sastoji od plastičnog samostojećeg ormara. Ormar je u zaštiti IP65, prema HRN EN 60529:2000 "ili jednakovrijedno", s ugrađenom sljedećom opremom:
</t>
  </si>
  <si>
    <t xml:space="preserve">Dobava materijala, izrada te ugradba plastičnog samostojećeg razvodnog ormara SSRO/2. Samostojeći ormar montira se na prethodno ugrađeni poliesterski temelj obuhvaćen ovom stavkom, a kućište se sastoji od plastičnog samostojećeg ormara. Ormar je u zaštiti IP65, prema HRN EN 60529:2000 "ili jednakovrijedno", s ugrađenom sljedećom opremom:
</t>
  </si>
  <si>
    <t>12.</t>
  </si>
  <si>
    <t>Ukupno  II. ELEKTROMONTAŽNI RADOVI:</t>
  </si>
  <si>
    <t>REKAPITULACIJA Primarni lukobran (UC1)</t>
  </si>
  <si>
    <t>vodoopskrba i odvodnja te elektrotehnički dio</t>
  </si>
  <si>
    <t>GRAĐEVINSKI RADOVI LUKOBRAN - ELEKTROTEHNIIČKI DIO</t>
  </si>
  <si>
    <t>SEKUNDARNI LUKOBRAN (UC2) - građevinski radovi</t>
  </si>
  <si>
    <t>PRIMARNI LUKOBRAN (UC1) -              građevinski radovi</t>
  </si>
  <si>
    <t>D.</t>
  </si>
  <si>
    <t>SEKUNDARNILUKOBRAN (UC2) -                                  vodoopskrba i odvodnja te             elektrotehnički dio</t>
  </si>
  <si>
    <t>E.</t>
  </si>
  <si>
    <t>UVALA PORTAPIŽANA (UC3) -              građevinski radovi</t>
  </si>
  <si>
    <t>F.</t>
  </si>
  <si>
    <t>UVALA PORTAPIŽANA (UC3) -                                  vodoopskrba i odvodnja te             elektrotehnički dio</t>
  </si>
  <si>
    <t>OPREMA - građevinski radovi</t>
  </si>
  <si>
    <t>UC1, UC2, UC3</t>
  </si>
  <si>
    <t>I.1.</t>
  </si>
  <si>
    <t>UC1 GRAĐEVINSKI RADOVI  - OPREMA</t>
  </si>
  <si>
    <t>13.</t>
  </si>
  <si>
    <t>A)</t>
  </si>
  <si>
    <t>C)</t>
  </si>
  <si>
    <r>
      <t>Izrada i doprema betona razreda tlačne čvrstoće C35/45 i razreda izloženosti XC4, XS3, XF2 i XA2 te betoniranje temelja za čeličnu konstrukciju lučkog svjetla. Na prethodno izrađenom kalupnom betonu obalnog zida prema dispoziciji određenoj u nacrtima, izrađuje se betonski temelj zajedno sa sidrima i ležajnom pločom za montažu čelične konstrukcije lučkog svjetla. Betoniranje izvesti za vrijeme oseke odnosno "u suho". Beton temellja povezuje se sidrima s kalupnim betonom obalnog zida.
U jediničnoj cijeni sadržan sav rad i materijal na izradi, dopremi i ugradbi betona, obrada betona prilikom ugradnje te njega nakon ugradnje, kao i sav rad i materijal na dobavi dopremi montaži i demontaži oplate temelja. Također su uračunati svi troškovi dobave, ugradbe i antikorozivne zaštite bravarije za sidrenje.
Obračun po m</t>
    </r>
    <r>
      <rPr>
        <vertAlign val="superscript"/>
        <sz val="10"/>
        <rFont val="Calibri"/>
        <family val="2"/>
        <charset val="238"/>
        <scheme val="minor"/>
      </rPr>
      <t>3</t>
    </r>
    <r>
      <rPr>
        <sz val="10"/>
        <rFont val="Calibri"/>
        <family val="2"/>
        <charset val="238"/>
        <scheme val="minor"/>
      </rPr>
      <t xml:space="preserve"> ugrađenog betona.</t>
    </r>
  </si>
  <si>
    <t>D.1.</t>
  </si>
  <si>
    <t>D.2.</t>
  </si>
  <si>
    <t>Izrada vodomjernog okna od armiranog betona razreda tlačne čvrstoće C30/37.</t>
  </si>
  <si>
    <t>Ukupno  I. PRIPREMNI RADOVI:</t>
  </si>
  <si>
    <t>Ukupno  IV. ASFALTERSKI RADOVI:</t>
  </si>
  <si>
    <t>Ukupno  V. NABAVA, DOBAVA I UGRADNJA VODOVODNOG MATERIJALA I OPREME :</t>
  </si>
  <si>
    <t>Nabava, dobava i istovar na skladište gradilišta PEHD vodovodnih cijevi. Cijevi su od polietilena PE 100, SDR 17, PN 10, prema HRN EN 12201-1:2011"ili jednakovrijedno"; HRN EN 12201-2:2011 "ili jednakovrijedno"; HRN EN 12201-3:2012"ili jednakovrijedno". Spajanje PEHD cijevi elektrozavarivanjem, pomoću elektrospojnica. U jediničnoj cijeni obuhvatiti i elektro spojnice. Dobavljeni materijal mora imati svu zakonski propisanu dokumentaciju o sukladnosti  izdanu od ovlaštene institucije. Jediničnom cijenom stavke obuhvaćeni su svi potrebni radovi, spojni materijal i transporti za kompletno izvršenja stavke.
Obračun po m' dobavljene cijevi.</t>
  </si>
  <si>
    <t>D.3.</t>
  </si>
  <si>
    <t>D)</t>
  </si>
  <si>
    <t>E.1.</t>
  </si>
  <si>
    <t>E.2.</t>
  </si>
  <si>
    <r>
      <t>Dobava i ugradnja čistog kamenog nasipa zrna 50 do 100 kg (kamene prizme), koji se ugrađuje pod i manjim dijelom nad morem iza podmorskog dijela obalnog zida, u nagibima i dubinama prema projektu, do dubine oko -2,8 m. U jediničnoj cijeni obračunat je sav rad i materijal na dobavi, dopremi, ugradnji i planiranju, te rad ronioca. Obračun po m</t>
    </r>
    <r>
      <rPr>
        <vertAlign val="superscript"/>
        <sz val="10"/>
        <rFont val="Calibri"/>
        <family val="2"/>
        <charset val="238"/>
        <scheme val="minor"/>
      </rPr>
      <t>3</t>
    </r>
    <r>
      <rPr>
        <sz val="10"/>
        <rFont val="Calibri"/>
        <family val="2"/>
        <charset val="238"/>
        <scheme val="minor"/>
      </rPr>
      <t xml:space="preserve"> ugrađenog materijala u (prirodno) zbijenom stanju.</t>
    </r>
  </si>
  <si>
    <r>
      <t>Dobava i izrada općeg kamenog nasipa zaleđa obalnog zida, zrna težine 0,1 do 30 kg, pod i nad morem, s plovnog objekta i/ili kopna, u nagibima i dubinama prema projektu, do max. dubine od oko -2,0 m. Materijal mora zadovoljavati slijedeće uvjete: maksimalni sadržaj čestica manjih od 0,074 mm je 5%, maksimalna težina zrna je mase 30 kg, koeficijent nejednolikosti d60/d10 mora biti veći od 4, prosječno zrno d50 mora biti veće od 50 mm, postojanost mase s gubicima manjim od 10%. U cijeni je sav materijal, rad na dopremi i strojnoj ugradnji materijala, planiranje, zbijanje nad morem, ronioc te eventualno plovilo. Obračun po m</t>
    </r>
    <r>
      <rPr>
        <vertAlign val="superscript"/>
        <sz val="10"/>
        <rFont val="Calibri"/>
        <family val="2"/>
        <charset val="238"/>
        <scheme val="minor"/>
      </rPr>
      <t>3</t>
    </r>
    <r>
      <rPr>
        <sz val="10"/>
        <rFont val="Calibri"/>
        <family val="2"/>
        <charset val="238"/>
        <scheme val="minor"/>
      </rPr>
      <t xml:space="preserve"> stvarno ugrađenog materijala u (prirodno) zbijenom stanju.</t>
    </r>
  </si>
  <si>
    <t>E.3.</t>
  </si>
  <si>
    <t>E)</t>
  </si>
  <si>
    <t xml:space="preserve">Dobava i ugradnja-montaža pod morem i nad morem elemenata sidrenog sustava plutajućih gatova pojedinačne dužine oko 120 i 96 m (prema dimenzioniranju iz projekta sidrenog sustava gata): sidreni lanac, škopci, betonski sidreni blokovi ("corpo morto"), te ostali pribor neophodan prema izvedbenom projektu sidrenog sustava gata. Betonski se blokovi izvode iz betona najmanjeg razreda tlačne čvrstoće C35/45 i razreda izloženosti XS2, a u cijeni su i kuke te sva potrebna armatura. Obračun po kompletu za sve potrebne elemente sidrenog sustava cijelog plutajućeg gata. </t>
  </si>
  <si>
    <t>F1</t>
  </si>
  <si>
    <t>F1.1.</t>
  </si>
  <si>
    <t>Betoniranje dna, zidova i pokrovne ploče  vodovodnog okna  vodotjesnim betonom razreda tlačne čvrstoće C30/37, uključivo sa izradom, postavom i skidanjem oplate, te prijenosom i ugradnjom betona. Debljina stijenki je 20 cm. Betoniranje se izvodi pod djelomičnim utjecajem mora u dvostrukoj glatkoj oplati, uz obavezno vibriranje. U stavku je uključena armatura kao i zatvaranje otvora nakon ugradnje cjevovoda potpuno vodonepropusno.</t>
  </si>
  <si>
    <r>
      <t xml:space="preserve">Betoniranje utvrdica na odvojcima za nadzemne hidrante te na horizontalnim lomovima, betonom  </t>
    </r>
    <r>
      <rPr>
        <sz val="10"/>
        <color theme="8" tint="-0.249977111117893"/>
        <rFont val="Calibri"/>
        <family val="2"/>
        <charset val="238"/>
        <scheme val="minor"/>
      </rPr>
      <t>razreda tlačne čvrstoće</t>
    </r>
    <r>
      <rPr>
        <sz val="10"/>
        <rFont val="Calibri"/>
        <family val="2"/>
        <charset val="238"/>
        <scheme val="minor"/>
      </rPr>
      <t xml:space="preserve"> C30/37, uključivo sa izradom, postavom i skidanjem oplate, te prijenosom i ugradnjom betona. Dimenzije 0,5x0,5x0,5 m, prosječno 0,125m</t>
    </r>
    <r>
      <rPr>
        <vertAlign val="superscript"/>
        <sz val="10"/>
        <rFont val="Calibri"/>
        <family val="2"/>
        <charset val="238"/>
        <scheme val="minor"/>
      </rPr>
      <t>3</t>
    </r>
    <r>
      <rPr>
        <sz val="10"/>
        <rFont val="Calibri"/>
        <family val="2"/>
        <charset val="238"/>
        <scheme val="minor"/>
      </rPr>
      <t xml:space="preserve"> po utvrdici</t>
    </r>
  </si>
  <si>
    <r>
      <t xml:space="preserve">Izrada armirano-betonske ploče debljine 15 cm  u skladu sa postojećim parterom. Beton ploče je  </t>
    </r>
    <r>
      <rPr>
        <sz val="10"/>
        <color theme="8" tint="-0.249977111117893"/>
        <rFont val="Calibri"/>
        <family val="2"/>
        <charset val="238"/>
        <scheme val="minor"/>
      </rPr>
      <t>razreda tlačne čvrstoće</t>
    </r>
    <r>
      <rPr>
        <sz val="10"/>
        <rFont val="Calibri"/>
        <family val="2"/>
        <charset val="238"/>
        <scheme val="minor"/>
      </rPr>
      <t xml:space="preserve"> C35/45, razreda izloženosti XS3. U jediničnoj je cijeni sadržan sav materijal i rad na izradi, dopremi i ugradbi betona, ugradnja, njega nakon ugradnje, te sav rad i materijal na dobavi, dopremi, montaži i demontaži oplate, te armatura za armiranje u sredini poprečnog presjeka armaturnom mrežom Q-524 i polipropilenska vlakna. Obračun po m</t>
    </r>
    <r>
      <rPr>
        <vertAlign val="superscript"/>
        <sz val="10"/>
        <rFont val="Calibri"/>
        <family val="2"/>
        <charset val="238"/>
        <scheme val="minor"/>
      </rPr>
      <t>3</t>
    </r>
    <r>
      <rPr>
        <sz val="10"/>
        <rFont val="Calibri"/>
        <family val="2"/>
        <charset val="238"/>
        <scheme val="minor"/>
      </rPr>
      <t xml:space="preserve"> ugrađenog betona.</t>
    </r>
  </si>
  <si>
    <r>
      <t>Dobava, doprema, istovar na odlagalište gradilišta i montaža cijevi za vodu. PEHD cijevi (polietilen visoke gustoće) sukladno standardu HRN EN 12201-2</t>
    </r>
    <r>
      <rPr>
        <sz val="10"/>
        <color theme="8" tint="-0.249977111117893"/>
        <rFont val="Calibri"/>
        <family val="2"/>
        <charset val="238"/>
        <scheme val="minor"/>
      </rPr>
      <t xml:space="preserve"> "ili jednakovrijedno"</t>
    </r>
    <r>
      <rPr>
        <sz val="10"/>
        <rFont val="Calibri"/>
        <family val="2"/>
        <charset val="238"/>
        <scheme val="minor"/>
      </rPr>
      <t xml:space="preserve">, nazivne krutosti S8/SDR 17 (za tlak 10 bara). Cijevi i spojni elementi trebaju biti prilagođeni za spajanje grijačom pločom ili elektrozavarivanjem.
Obračun po m' </t>
    </r>
  </si>
  <si>
    <r>
      <t>Nabava, doprema, istovar i montaža armatura.
Lijevano-željezne vodovodne armature su za NP 10 bara. Uz specificirane armature s prirubničkim spojem dobaviti potreban broj odgovarajućih vijaka s maticom odgovarajuće veličine i odgovarajuće brtve za spoj. Priključne dimenzije prirubničkih spojeva treba predvidjeti prema standardu EN 1092-2 "ili jednakovrijedno". Ugradbene duljine armatura treba odrediti prema standardu EN 558-1</t>
    </r>
    <r>
      <rPr>
        <sz val="10"/>
        <color theme="8" tint="-0.249977111117893"/>
        <rFont val="Calibri"/>
        <family val="2"/>
        <charset val="238"/>
        <scheme val="minor"/>
      </rPr>
      <t xml:space="preserve"> "ili jednakovrijedno</t>
    </r>
    <r>
      <rPr>
        <sz val="10"/>
        <rFont val="Calibri"/>
        <family val="2"/>
        <charset val="238"/>
        <scheme val="minor"/>
      </rPr>
      <t xml:space="preserve">", red 14 (DIN 3202 </t>
    </r>
    <r>
      <rPr>
        <sz val="10"/>
        <color theme="8" tint="-0.249977111117893"/>
        <rFont val="Calibri"/>
        <family val="2"/>
        <charset val="238"/>
        <scheme val="minor"/>
      </rPr>
      <t>"ili jednakovrijedno"</t>
    </r>
    <r>
      <rPr>
        <sz val="10"/>
        <rFont val="Calibri"/>
        <family val="2"/>
        <charset val="238"/>
        <scheme val="minor"/>
      </rPr>
      <t xml:space="preserve"> red F4, kratki).
Obračun po komadu vodovodne armature.</t>
    </r>
  </si>
  <si>
    <t>F1.2.</t>
  </si>
  <si>
    <r>
      <t xml:space="preserve">Odvoz kompletnog materijala iz iskopa </t>
    </r>
    <r>
      <rPr>
        <sz val="10"/>
        <color theme="8" tint="-0.249977111117893"/>
        <rFont val="Calibri"/>
        <family val="2"/>
        <charset val="238"/>
        <scheme val="minor"/>
      </rPr>
      <t>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deponiran.deponiju koju odredi nadzorni inženjer</t>
    </r>
    <r>
      <rPr>
        <sz val="10"/>
        <rFont val="Calibri"/>
        <family val="2"/>
        <charset val="238"/>
        <scheme val="minor"/>
      </rPr>
      <t>.</t>
    </r>
  </si>
  <si>
    <r>
      <t xml:space="preserve">Betoniranje podložne dna i zidova  vodovodnih okana vodotjesnim betonom </t>
    </r>
    <r>
      <rPr>
        <sz val="10"/>
        <color theme="8" tint="-0.249977111117893"/>
        <rFont val="Calibri"/>
        <family val="2"/>
        <charset val="238"/>
        <scheme val="minor"/>
      </rPr>
      <t>razreda tlačne čvrstoće</t>
    </r>
    <r>
      <rPr>
        <sz val="10"/>
        <rFont val="Calibri"/>
        <family val="2"/>
        <charset val="238"/>
        <scheme val="minor"/>
      </rPr>
      <t xml:space="preserve"> C30/37, uključivo sa izradom, postavom i skidanjem oplate, te prijenosom i ugradnjom betona. Debljina stijenki je 20 cm. Betoniranje se izvodi u dvostrukoj glatkoj oplati, uz obavezno vibriranje. U stavku je uključena armatura kao i zatvaranje otvora nakon ugradnje cjevovoda potpuno vodonepropusno.</t>
    </r>
  </si>
  <si>
    <r>
      <t xml:space="preserve">Betoniranje podloge  ispod  vodovodnih okana vodotjesnim betonom </t>
    </r>
    <r>
      <rPr>
        <sz val="10"/>
        <color theme="8" tint="-0.249977111117893"/>
        <rFont val="Calibri"/>
        <family val="2"/>
        <charset val="238"/>
        <scheme val="minor"/>
      </rPr>
      <t xml:space="preserve"> razreda tlačne čvrstoće</t>
    </r>
    <r>
      <rPr>
        <sz val="10"/>
        <rFont val="Calibri"/>
        <family val="2"/>
        <charset val="238"/>
        <scheme val="minor"/>
      </rPr>
      <t xml:space="preserve"> C30/37, uključivo sa izradom, postavom i skidanjem oplate, te prijenosom i ugradnjom betona. Debljina sloja je 10 cm.</t>
    </r>
  </si>
  <si>
    <r>
      <t>Nabava, doprema, istovar i montaža PEHD cijevi. Cijevi za tlak 10 bara. PEHD cijevi (polietilen visoke gustoće) sukladno standardu HRN EN 12201-2</t>
    </r>
    <r>
      <rPr>
        <sz val="10"/>
        <color theme="8" tint="-0.249977111117893"/>
        <rFont val="Calibri"/>
        <family val="2"/>
        <charset val="238"/>
        <scheme val="minor"/>
      </rPr>
      <t>"ili jednakovrijedno"</t>
    </r>
    <r>
      <rPr>
        <sz val="10"/>
        <rFont val="Calibri"/>
        <family val="2"/>
        <charset val="238"/>
        <scheme val="minor"/>
      </rPr>
      <t>, nazivne krutosti S8/SDR 17 (za tlak 10 bara).Cijevi i spojni elementi trebaju biti prilagođeni za spajanje grijaćom pločom ili elektrozavarivanjem. Stavkom obuhvaćene PEHD spojnice i fazonski komadi.
Obračun po m' cijevi.</t>
    </r>
  </si>
  <si>
    <t>F2</t>
  </si>
  <si>
    <r>
      <t>izrada betonskog temelja za stupove dimenzija šxdxv 70x70x100cm te od betona</t>
    </r>
    <r>
      <rPr>
        <sz val="10"/>
        <color theme="8" tint="-0.249977111117893"/>
        <rFont val="Calibri"/>
        <family val="2"/>
        <charset val="238"/>
        <scheme val="minor"/>
      </rPr>
      <t xml:space="preserve">  razreda tlačne čvrstoće</t>
    </r>
    <r>
      <rPr>
        <sz val="10"/>
        <rFont val="Calibri"/>
        <family val="2"/>
        <charset val="238"/>
        <scheme val="minor"/>
      </rPr>
      <t xml:space="preserve"> C35/45. </t>
    </r>
  </si>
  <si>
    <t xml:space="preserve">Nabava montaža i spajanje  razdjelnice stupa rasvjete. 
Presjek stezaljki: min. 4 x 16 mm2 ulaz/izlaz - priključak na osigurače min. 4 x 6 mm2
Kutija, poklopac i osnova ploča stezaljki iz poliamida 6,6 (stupanj samogasivosti V0-UL-94). Kućište klase II (dvostruka izolacija) u skladu s CEI 64-8/4"ili jednakovrijedno". Stezaljke s tri priključka po polu i zasebno pričvršćenim vodičima.Stupanj zaštite IP44.
Sa podnožjima za cilindrične rastalne umetke 8,5 x 32 i umetcima 2A.
</t>
  </si>
  <si>
    <r>
      <t>Ispitivanje električne instalacije u skladu sa normom HRN 60364-6</t>
    </r>
    <r>
      <rPr>
        <sz val="10"/>
        <color theme="8" tint="-0.249977111117893"/>
        <rFont val="Calibri"/>
        <family val="2"/>
        <charset val="238"/>
        <scheme val="minor"/>
      </rPr>
      <t>"ili jednakovrijedno"</t>
    </r>
    <r>
      <rPr>
        <sz val="10"/>
        <rFont val="Calibri"/>
        <family val="2"/>
        <charset val="238"/>
        <scheme val="minor"/>
      </rPr>
      <t xml:space="preserve"> i  tehničkom propisu za niskonaponske električne instalacije uključujući ispitivanje zaštite u slučaju kvara, ispitivanje zaštite izravnog i neizravnog napona dodira, otpora izolacije, uzemljenja  te izdavanje zapisnika o ispitivanju od strane ovlaštene osobe. U cijenu uključiti i početno ispitivanje za potrebe priključka na HEP NN mrežu.</t>
    </r>
  </si>
  <si>
    <t>ISPITIVANJE I TEHNIČKA DOKUMENTACIJA UKUPNO</t>
  </si>
  <si>
    <t>F)</t>
  </si>
  <si>
    <t>G)</t>
  </si>
  <si>
    <t>H)</t>
  </si>
  <si>
    <t>N 90º - lučni komad s prirubnicama i stopalom 
DIN 28638 "ili jednakovrijedno"</t>
  </si>
  <si>
    <t>T - odcjepni komad s prirubnicama DIN 28643"ili jednakovrijedno"</t>
  </si>
  <si>
    <t>FFG - spojni komad s prirubnicama DIN 28614"ili jednakovrijedno"</t>
  </si>
  <si>
    <t>X - slijepa prirubnica DIN 28646"ili jednakovrijedno"</t>
  </si>
  <si>
    <t>Q 90 - lučni komad s prirubnicama DIN 28637"ili jednakovrijedno"</t>
  </si>
  <si>
    <t>FFR - reducirni komad s prirubnicama DIN 28645"ili jednakovrijedno"</t>
  </si>
  <si>
    <t>DIN 3202"ili jednakovrijedno" red F4; GGG 40</t>
  </si>
  <si>
    <r>
      <t>Dobava, izrada i ugradba lijevano željeznih polera nosivosti 600 kN na razmaku od 15 m. Polere će se montirati na označenim mjestima obalne konstrukcije. Svi elementi polera se antikorozivno zaštićuju. Antikorozivna zaštita je razreda C5M prema ISO 12944</t>
    </r>
    <r>
      <rPr>
        <sz val="10"/>
        <color theme="8" tint="-0.249977111117893"/>
        <rFont val="Calibri"/>
        <family val="2"/>
        <charset val="238"/>
        <scheme val="minor"/>
      </rPr>
      <t>"ili jednakovrijedno"</t>
    </r>
    <r>
      <rPr>
        <sz val="10"/>
        <rFont val="Calibri"/>
        <family val="2"/>
        <charset val="238"/>
        <scheme val="minor"/>
      </rPr>
      <t xml:space="preserve">.
U jediničnoj cijeni obuhvaćen sav rad i materijal potreban za izradu i ugradbu polera te njegovu zaštitu.
Obračun se vrši po komadu ugrađenog polera.
</t>
    </r>
  </si>
  <si>
    <r>
      <t>Dobava, izrada i ugradba čeličnih prstena za privez prema detaljnom nacrtu danom u projektu. Privezni prsteni se izrađuju od nehrđajućeg čelika φ25 mm. Materijal za privezne prstenove je nehrđajući čelik - inox 316,  HRN EN 10088-1:2015</t>
    </r>
    <r>
      <rPr>
        <sz val="10"/>
        <color theme="8" tint="-0.249977111117893"/>
        <rFont val="Calibri"/>
        <family val="2"/>
        <charset val="238"/>
        <scheme val="minor"/>
      </rPr>
      <t>"ili jednakovrijedno"</t>
    </r>
    <r>
      <rPr>
        <sz val="10"/>
        <rFont val="Calibri"/>
        <family val="2"/>
        <charset val="238"/>
        <scheme val="minor"/>
      </rPr>
      <t xml:space="preserve">.
Prsteni će se montirati na međusobnom razmaku od 5,00 m, osim u zoni proširenja postojećeg gata gdje se postavljaju na razmaku od 3,0 m. Za svaki prsten buše se po dvije rupe φ24, dubine 20 cm. Nakon bušenja rupe očistiti od ostataka bušenja, te injektirati dvokomponentnom masom za injektiranje u beton. Neposredno nakon injektiranja u rupe se ugrađuju prsteni za privez.
U jediničnoj cijeni obuhvaćen sav rad i materijal potreban bušenju i injektiranju rupa te za izradu i ugradbu priveznih prstena.
Obračun se vrši po kompletu ugrađenog priveznog prstena.
</t>
    </r>
  </si>
  <si>
    <t xml:space="preserve">Dobava, izrada i ugradba mornarskih stepenica od nehrđajućeg čelika. Stepenice će se montirati na razmaku od 50 m. 
Materijal za mornarske stepenice je nehrđajući čelik - inox 316,  HRN EN 10088-1:2015"ili jednakovrijedno".
Za mornarske stepenice buše se po rupe promjera 18 mm dubine 20 cm. Nakon bušenja rupe očistiti od ostataka bušenja, te injektirati dvokomponentnom masom za injektiranje u beton. Neposredno nakon injektiranja u rupe se ugrađuju se vijci mornarskih stepenica.
U jediničnoj cijeni obuhvaćen sav rad i materijal potreban za dobavu, izradu i ugradbu mornarskih stepenica, te njihovu zaštitu.
Obračun se vrši po kompletu ugrađenih mornarskih stepenica.
1 komplet = 30 kg
</t>
  </si>
  <si>
    <t>I.2.</t>
  </si>
  <si>
    <t>I.3.</t>
  </si>
  <si>
    <t>14.</t>
  </si>
  <si>
    <t>I)</t>
  </si>
  <si>
    <t>UC1,UC2,UC3 - GRAĐEVINSKI RADOVI-OPREMA UKUPNO</t>
  </si>
  <si>
    <t>J.</t>
  </si>
  <si>
    <t>OPREMA - VODOVOD I ODVODNJA I ELEKTROINSTALACIJE</t>
  </si>
  <si>
    <t>J.1.</t>
  </si>
  <si>
    <t>Dobava i ugradnja priključnog energetskog ormarića (oznake OR 1/1-6 i OR 2/1-8). Ormarić je izrađen od nehrđajućeg čelika 1.4401 prema HRN EN 10088-1:2015 "ili jednakovrijedno" i dodatno obojan tehnologijom plastifikacije u boju po izboru investitora, dimenzija 400 mm x 248,5 mm x 1255 mm (ŠxDxV). Ormarić se oprema prema shemi u nacrtnom dijelu projekta. Ormarić je originalno tvornički predgotovljen i izrađen sukladno normama za elektroinstalacije u marinama.</t>
  </si>
  <si>
    <t xml:space="preserve"> -odvodnici prenapona 12,5kA, TN-C-S tip "1+2", prema HRN EN 61643-11:2013 "ili jednakovrijedno", 4p</t>
  </si>
  <si>
    <t xml:space="preserve"> -priključnica 230V/16A/3P/IP67, prema HRN EN 60529:2000 "ili jednakovrijedno", s pomoćnim kontaktom</t>
  </si>
  <si>
    <t xml:space="preserve"> -priključnica 400V/32A/5P/IP67, prema HRN EN 60529:2000 "ili jednakovrijedno", s pomoćnim kontaktom</t>
  </si>
  <si>
    <t xml:space="preserve"> -priključnica 400V/63A/5P/IP67, prema HRN EN 60529:2000 "ili jednakovrijedno", s pomoćnim kontaktom</t>
  </si>
  <si>
    <t xml:space="preserve">Dobava, montaža i spajanje LED svjetiljka; kućište tlačno lijevani aluminij, dodatno zaštićeno od posolice, direktna montaža na stup završetka 60 mm: 
 -snaga sustava od 35W do 40W,
 -ukupni svjetlosni tok od 3950 lm do 5000 lm,
 -učinkovitost svjetiljke od 100 lm/W do 120 lm/W,
 -boja svjetla 3000K, 
 -klasa zaštite II prema HRN HD 60364-4-41:2017 "ili jednakovrijedno"
 -stupanj zaštite IP66, prema HRN EN 60529:2000 "ili jednakovrijedno",
 -stupanj mehaničke zaštite IK10
 -crne boje. </t>
  </si>
  <si>
    <t>J.2.</t>
  </si>
  <si>
    <t xml:space="preserve"> - uložak visokoučinskih osigurača veličine IEC 00 "ili jednakovrijedno", In=50A, gG</t>
  </si>
  <si>
    <t xml:space="preserve"> - kratkospojnik veličine IEC 00 "ili jednakovrijedno", 160A</t>
  </si>
  <si>
    <r>
      <t xml:space="preserve"> - </t>
    </r>
    <r>
      <rPr>
        <sz val="10"/>
        <rFont val="Calibri"/>
        <family val="2"/>
        <charset val="238"/>
        <scheme val="minor"/>
      </rPr>
      <t>minijaturni automatski prekidač, prekidne moći Icu=10kA kod 230V AC prema IEC/EN 60947-2 "ili jednakovrijedno", jednopolni 1P, 6A, B krivulje</t>
    </r>
  </si>
  <si>
    <t xml:space="preserve"> - uložak visokoučinskih osigurača veličine IEC 00"ili jednakovrijedno", In=32A, gG</t>
  </si>
  <si>
    <t xml:space="preserve"> - uložak visokoučinskih osigurača veličine IEC 00 "ili jednakovrijedno", In=25A, gG</t>
  </si>
  <si>
    <t xml:space="preserve"> - uložak visokoučinskih osigurača veličine IEC 00"ili jednakovrijedno", In=16A, gG</t>
  </si>
  <si>
    <r>
      <t xml:space="preserve"> - </t>
    </r>
    <r>
      <rPr>
        <sz val="10"/>
        <rFont val="Calibri"/>
        <family val="2"/>
        <charset val="238"/>
        <scheme val="minor"/>
      </rPr>
      <t>minijaturni automatski prekidač, prekidne moći Icu=10kA kod 230V AC prema IEC/EN 60947-2"ili jednakovrijedno", jednopolni 1P, 10A, B krivulje</t>
    </r>
  </si>
  <si>
    <r>
      <t xml:space="preserve"> - ventilator snage 20 W – 25 W, protoka 120 m</t>
    </r>
    <r>
      <rPr>
        <vertAlign val="superscript"/>
        <sz val="10"/>
        <rFont val="Calibri"/>
        <family val="2"/>
        <charset val="238"/>
        <scheme val="minor"/>
      </rPr>
      <t>3</t>
    </r>
    <r>
      <rPr>
        <sz val="10"/>
        <rFont val="Calibri"/>
        <family val="2"/>
        <charset val="238"/>
        <scheme val="minor"/>
      </rPr>
      <t>/h, u minimalnoj zaštiti IP54"ili jednakovrijedno", komplet s filetrom i brtvom</t>
    </r>
  </si>
  <si>
    <r>
      <t xml:space="preserve">Dobava, doprema, montaža i spajanje priključnog energetskog ormarića s utičnicama (oznake </t>
    </r>
    <r>
      <rPr>
        <b/>
        <sz val="10"/>
        <rFont val="Calibri"/>
        <family val="2"/>
        <charset val="238"/>
        <scheme val="minor"/>
      </rPr>
      <t xml:space="preserve"> PO-01 –</t>
    </r>
    <r>
      <rPr>
        <sz val="10"/>
        <rFont val="Calibri"/>
        <family val="2"/>
        <charset val="238"/>
        <scheme val="minor"/>
      </rPr>
      <t xml:space="preserve"> </t>
    </r>
    <r>
      <rPr>
        <b/>
        <sz val="10"/>
        <rFont val="Calibri"/>
        <family val="2"/>
        <charset val="238"/>
        <scheme val="minor"/>
      </rPr>
      <t>PO-06</t>
    </r>
    <r>
      <rPr>
        <sz val="10"/>
        <rFont val="Calibri"/>
        <family val="2"/>
        <charset val="238"/>
        <scheme val="minor"/>
      </rPr>
      <t>). Ormarić je izrađen od nehrđajućeg čelika 1.4401 prema HRN EN 10088-1:2015"ili jednakovrijedno" i dodatno obojan tehnologijom plastifikacije u boju po izboru investitora, dimenzija  400 mm x 248,5 mm x 1255 mm (ŠxDxV)+/- 10%. Ormarić je originalno tvornički predgotovljen i izrađen sukladno normama za elektroinstalacije u marinama.</t>
    </r>
  </si>
  <si>
    <t>Kućište ormarića mora biti otporno na UV zrake, vlagu i slanu okolinu, samogasivo, otporno na mehanička oštećenja, u minimalnoj zaštiti IP66"ili jednakovrijedno". Mora imati bravicu s tipskim ključem Investitora.</t>
  </si>
  <si>
    <t xml:space="preserve"> - kombinirana strujna zaštitna sklopka, prekidne moći Icu=10kA kod 230V AC prema IEC/EN 60947-2 "ili jednakovrijedno", jednopolna s prekidanjem neutralnog vodiča 1P+N, nazivne struje prekidača 16A, C krivulje, osjetljivosti 30mA, tip A</t>
  </si>
  <si>
    <t xml:space="preserve"> - kombinirana strujna zaštitna sklopka, prekidne moći Icu=10kA kod 230V AC prema IEC/EN 60947-2 "ili jednakovrijedno", jednopolna s prekidanjem neutralnog vodiča 1P+N, nazivne struje prekidača 10A, C krivulje, osjetljivosti 30mA, tip A</t>
  </si>
  <si>
    <t xml:space="preserve"> - priključnica 230V/16A/3P/IP67, prema HRN EN 60529 "ili jednakovrijedno", s pomoćnim kontaktom</t>
  </si>
  <si>
    <t>Dobava, montaža i spajanje LED svjetiljke za ugradnju na stup specificiran drugom stavkom, sa sljedećim ili boljim karakteristikama:
- kućište svjetiljke izrađeno od tlačno lijevanog aluminija, dodatno zaštićeno od posolice;
- optika zaštićena sigurnosnim kaljenim staklom;
- ukupna snaga svjetiljke ≤ 40 W;
- izlazni svjetlosni tok svjetiljke ≥ 3950 W;
- učinkovitost svjetiljke ≥ 100 lm/W;
- temperatura boje svjetlosti 3000 K;
- stupanj zaštite minimalno IP66 ili jednakovrijedno;
- stupanj mehaničke zaštite IK10;
Stavkom obuhvatiti i adapter za montažu na stup završetka 80 mm.</t>
  </si>
  <si>
    <t>J.3.</t>
  </si>
  <si>
    <t xml:space="preserve">Nabava, označavanje i montaža na temelje pomoću vijaka, stožastog rasvjetnog stupa od vruće pocinčanog lima,  visine h=4m. Stupovi i temelji su predviđeni za ugradnju u zonu 3 udara vjetra. Promjer glave stupa je Φ76mm. U cijenu uključiti sidrene vijke koji se polažu u novi betonski temelj.
</t>
  </si>
  <si>
    <t xml:space="preserve">Nabava, montaža, spajanje LED armature za rasvjetni stup, sukladno tehničkim podacima u projektu. U cijenu uračunati kabel za spajanje razdjelnice stupa i LED armature FG16OR16 3x1,5.
</t>
  </si>
  <si>
    <t>J)</t>
  </si>
  <si>
    <t>B)</t>
  </si>
  <si>
    <t xml:space="preserve">UC1- GRAĐEVINSKI RADOVI UKUPNO </t>
  </si>
  <si>
    <t xml:space="preserve">UC1 GRAĐEVINSKI RADOVI ViK I ELEKTRO UKUPNO </t>
  </si>
  <si>
    <t xml:space="preserve">UC2- GRAĐEVINSKI RADOVI UKUPNO </t>
  </si>
  <si>
    <t xml:space="preserve">UC2 GRAĐEVINSKI RADOVI ViK I ELEKTRO UKUPNO </t>
  </si>
  <si>
    <t xml:space="preserve"> UC3- GRAĐEVINSKI RADOVI UKUPNO</t>
  </si>
  <si>
    <t xml:space="preserve">UC3 GRAĐEVINSKI RADOVI ViK I ELEKTRO UKUPNO </t>
  </si>
  <si>
    <t>UC1  IZVEDBENI PROJEKT - UKUPNO</t>
  </si>
  <si>
    <t>UC3 IZVEDBENI PROJEKT -  UKUPNO</t>
  </si>
  <si>
    <t xml:space="preserve">GRAĐEVINSKI RADOVI LUKOBRAN </t>
  </si>
  <si>
    <t>Oblaganje prednjeg lica  zaštitnog  zida rampe za osobe s invaliditetom i smanjene pokretljivosti (istočna strana zida)</t>
  </si>
  <si>
    <t>Kamene poklopnice zaštitnog  zida rampe za osobe s invaliditetom i smanjene pokretljivosti (istočna  strana zida).</t>
  </si>
  <si>
    <t>Oblaganje prednjeg lica zaštitnog  zida rampe za osobe s invaliditetom i smanjene pokretljivosti  (zapadna strana zida ).</t>
  </si>
  <si>
    <t>Kamene poklopnice zaštitnog  zida rampe za osobe s invaliditetom i smanjene pokretljivosti (zapadna strana zida ).</t>
  </si>
  <si>
    <t>Ukupno  I. PRIPREMNI RADOVI</t>
  </si>
  <si>
    <t>Prije pristupanja radovima potrebno je provesti hidroarheološka istraživanja u akvatoriju zahvata te izraditi izvješće/elaborat koji je potrebno dostaviti Konzervatorskom odjelu u Rijeci na uvid.
U jediničnoj cijeni je sadržan sav potreban rad i materijal te troškovi prijevoza za provedbu arheološkog istraživanja te izrade izvješća/elaborata
Obračun po kompletu.</t>
  </si>
  <si>
    <t>Ukupno  II. ZEMLJANI RADOVI</t>
  </si>
  <si>
    <t>Ukupno III. BETONSKI I ARMIRANO-BETONSKI RADOVI</t>
  </si>
  <si>
    <t>Ukupno IV. OSTALI RADOVI</t>
  </si>
  <si>
    <t>PRIMARNI LUKOBRAN (UC1) -                                  vodoopskrba i odvodnja  te                                                  elektrotehnički dio</t>
  </si>
  <si>
    <t xml:space="preserve">Ukupno  I. PRIPREMNI RADOVI </t>
  </si>
  <si>
    <t>Ukupno II. BETONSKI I ARMIRANO-BETONSKI RADOVI</t>
  </si>
  <si>
    <t>Ukupno I. BETONSKI I ARMIRANO-BETONSKI RADOVI</t>
  </si>
  <si>
    <t>Ukupno  III. BETONSKI I ARMIRANOBETONSKI RADOVI</t>
  </si>
  <si>
    <t>Ukupno  VI. NABAVA, DOBAVA I UGRADNJA KANALIZACIJSKOG MATERIJALA I OPREME</t>
  </si>
  <si>
    <t xml:space="preserve">Ukupno  III. BETONSKI I ARMIRANOBETONSKI RADOVI </t>
  </si>
  <si>
    <t>Ukupno  IV. ASFALTERSKI RADOVI</t>
  </si>
  <si>
    <t>Ukupno  V. NABAVA, DOBAVA I UGRADNJA VODOVODNOG MATERIJALA I OPREME</t>
  </si>
  <si>
    <t xml:space="preserve">Betoniranje «kontraktor» postupkom pod morem podmorskog dijela masivnog obalnog zida obale. Temelji se direktno na stijeni koja je prethodno iskopana i refuliranjem očišćena ili na temeljnom kamenometu, na promjenjivoj dubini prema nacrtnoj dokumentaciji, do najviše oko -2,60 m, te se  betonira do kote +0,20 m. Zid se izvodi s nadvišenjem te uklanjanjem površinskog, ispranog sloja betona debljine do 10 cm, najkasnije drugi dan nakon betoniranja. Izvodi se s vertikalnim dilatacijama u dužinama kompada prilagođenima kotama temeljenja, a prema izvedbenom projektu i u dogovoru s projektantom i nadzornom službom. Beton zidova je minimalnog razreda tlačne čvrstoće C35/45 i razreda izloženosti XS3. Potrebno je postići VDP 2 (30 mm) prema HRN 1128 "ili jednakovrijedno". Potrebno je ugraditi procjednice u obalni zid, i to od PEHD cijevi promjera ϕ110 mm i  dužine najviše oko 2,55 m. Procjednice se ugrađuju na svakih oko 2 m dužine zida, prema položajima iz nacrtne dokumentacije i u dogovoru s nadzornom službom. U jediničnoj cijeni je uključena priprema betona, transport do mjesta ugradbe, ugradnja betona i procjednica, te njihova dobava, obrada, kao i odstranjivanje (štemanje) viška ispranog betona. Također su obuhvaćeni troškovi pripomoći ronioca, plovnog objekta i svi troškovi izrade, postavljanja, učvršćivanja, premještanja i demontiranja oplate kao i svi pomoćni radovi. </t>
  </si>
  <si>
    <r>
      <t xml:space="preserve">Nabava, doprema, istovar i montaža lijevano željeznih ductil  fazonskih komada na gradilište. Fazonski komadi i lukovi su od nodularnog lijeva (DUKTIL lijevano-željezo). Predviđeni fazonski komadi i lukovi su sljedećih karakteristika: iznutra zaštićeni cementnom oblogom prema DIN EN 545 </t>
    </r>
    <r>
      <rPr>
        <sz val="10"/>
        <color theme="8" tint="-0.249977111117893"/>
        <rFont val="Calibri"/>
        <family val="2"/>
        <charset val="238"/>
        <scheme val="minor"/>
      </rPr>
      <t>"ili jednakovrijedno"</t>
    </r>
    <r>
      <rPr>
        <sz val="10"/>
        <rFont val="Calibri"/>
        <family val="2"/>
        <charset val="238"/>
        <scheme val="minor"/>
      </rPr>
      <t xml:space="preserve">, a izvana s bitumenom DIN 30674 (ISO 8179)"ili jednakovrijedno". Predviđeni fazonski komadi i lukovi prema standardu ISO 2531 </t>
    </r>
    <r>
      <rPr>
        <sz val="10"/>
        <color theme="8" tint="-0.249977111117893"/>
        <rFont val="Calibri"/>
        <family val="2"/>
        <charset val="238"/>
        <scheme val="minor"/>
      </rPr>
      <t>"ili jednakovrijedno"</t>
    </r>
    <r>
      <rPr>
        <sz val="10"/>
        <rFont val="Calibri"/>
        <family val="2"/>
        <charset val="238"/>
        <scheme val="minor"/>
      </rPr>
      <t xml:space="preserve"> i DIN 28600 </t>
    </r>
    <r>
      <rPr>
        <sz val="10"/>
        <color theme="8" tint="-0.249977111117893"/>
        <rFont val="Calibri"/>
        <family val="2"/>
        <charset val="238"/>
        <scheme val="minor"/>
      </rPr>
      <t>"ili jednakovrijedno"</t>
    </r>
    <r>
      <rPr>
        <sz val="10"/>
        <rFont val="Calibri"/>
        <family val="2"/>
        <charset val="238"/>
        <scheme val="minor"/>
      </rPr>
      <t xml:space="preserve">. Fazonski komadi na naglavak kao i lukovi spajaju se spojem tipa Tyton u svemu prema standardu DIN 28603"ili jednakovrijedno". Priključne dimenzije prirubničkih spojeva su prema standardu EN 1092-1"ili jednakovrijedno" za čelične prirubnice, odnosno EN 1092-2 </t>
    </r>
    <r>
      <rPr>
        <sz val="10"/>
        <color theme="8" tint="-0.249977111117893"/>
        <rFont val="Calibri"/>
        <family val="2"/>
        <charset val="238"/>
        <scheme val="minor"/>
      </rPr>
      <t>"ili jednakovrijedno"</t>
    </r>
    <r>
      <rPr>
        <sz val="10"/>
        <rFont val="Calibri"/>
        <family val="2"/>
        <charset val="238"/>
        <scheme val="minor"/>
      </rPr>
      <t xml:space="preserve"> za lijevano-željezne prirubnice s osam rupa, odnosno osam vijaka. Jediničnom cijenom obuhvaćen sav potrebni spojni i brtveni materijal, što uključuje nabavu i dopremu vijaka s elastičnom podloškom i maticom, brtvi kao i masti za podmazivanje prilikom montaže. Obračun po fazonskom komadu sa potrebnim spojnim i brtvenim materijalom. Sav fazonski i brtveni materijal je za NP 10 bara.
Obračun po komadu.</t>
    </r>
  </si>
  <si>
    <t>OPSKRBNI VOD</t>
  </si>
  <si>
    <t xml:space="preserve"> -kontroler s mogućnošću upravljanja priključnicama, elektromagnetskim ventilima vode, prikupljanja informacija s brojila i povezivanja na displej s beskontaktnim čitačem kartica, sljedećih karakteristika:
    - 6 relejnih izlaza za upravljanje priključnicama
  - 5 relejnih izlaza za upravljanje elektromagnetskim ventilima vode i grijačem
    - 6 digitalnih ulaza za stanja RCBO
    - 6 digitalnih ulaza za stanja sklopnika
    - 6 digitalnih ulaza za stanja priključnica
    - ulazi za impulse brojila struje i vode
    - 12 sklopki za odabir upravljanja priključnicama i ventilima vode (automatski/ručno)</t>
  </si>
  <si>
    <t>Dobava, doprema, istovar  i ugradnja ormarića od INOX 316 za  nadzemne hidrante DN80 sa kompletnom opremom:
-ormarić INOX 316, kom 1
-naljepnica 15x15 HRN ISO 6309 "ili jednakovrijedno" (hidrantski bubanj), 
  kom 1
-cijev tlačna Ø52/20m sa sp. Dobra., kom 4
-mlaznica Ø75 na zasun, usnik 16, kom 2
-ključ za spojnice univerzalni (ABC+za nadzemni hidrant) ( VT-E), kom 2
-prelaznica 75/52mm (B/C) (VT-E), kom 2
Ormarić treba biti dimenzija da sva oprema stane u isti, i konstrukcije da bude otporan na meteorološke uvjete na predmetnoj lokaciji (posolica, jak vjetar i sl.).
Obračun po komadu ugrađenih ormarića.</t>
  </si>
  <si>
    <t>Dobava, doprema, istovar  i ugradnja tipskog ormarića izrađenog iz nehrđajućeg čelika INOX 316 za ugradnju na pontone sa kompletnom opremom (priključak 2 x C, i opremom, dvije mlaznice usnac Ø 16 mm, dvije cijevi 15 m, protupožarni vatrogasni aparat S9, naljepnica 15x15 HRN ISO 6309 "ili jednakovrijedno" hidrantski bubanj, ključ). Ormarići se pomoću vijaka montiraju na ponton. Obuhvaćen spojni materijal za spoj na PEHD cijevi.
Obračun po komadu ugrađenog ormarića.</t>
  </si>
  <si>
    <t>K.</t>
  </si>
  <si>
    <t>UVALA PORTAPIŽANA (UC3) -              građevinski radovi - NEPRIHVATLJIVI TROŠKOVI (radovi izvan zone lučke uprave)</t>
  </si>
  <si>
    <t>UC3- OPĆENITO UKUPNO</t>
  </si>
  <si>
    <t>II.1.</t>
  </si>
  <si>
    <r>
      <t>Dobava, doprema i izrada nosivog sloja od mehanički drobljenog kamenog materijala bez veziva (tampon) (OTU st. 5-01.) "ili jednakovrijedno", koji se ugrađuje ispod a.b. ploče partera obale, debljine 30 cm. Materijal za izradu ovog sloja je drobljeni kamen proizveden od zdrave, homogene  stijenske mase najvećeg zrna 63 mm. Kvalitetu stijenske mase treba dokazati atestom, ne starijim od godinu dana. Ugrađivanje i valjanje se vrši strojno. Potrebno je izvršiti zbijanje tucaničkog sloja na Ms ≥ 80 MN/m</t>
    </r>
    <r>
      <rPr>
        <vertAlign val="superscript"/>
        <sz val="10"/>
        <rFont val="Calibri"/>
        <family val="2"/>
        <charset val="238"/>
        <scheme val="minor"/>
      </rPr>
      <t>2</t>
    </r>
    <r>
      <rPr>
        <sz val="10"/>
        <rFont val="Calibri"/>
        <family val="2"/>
        <charset val="238"/>
        <scheme val="minor"/>
      </rPr>
      <t xml:space="preserve"> (HRN U.B1.046/68 "ili jednakovrijedno"), d=30cm. Jedinična cijena stavke uključuje dobavu, dopremu, raznašanje tampona, sa razastiranjem i planiranjem, kao i ostale radove vezane za izradu izravnavajućeg sloja tampona. Obračun po m</t>
    </r>
    <r>
      <rPr>
        <vertAlign val="superscript"/>
        <sz val="10"/>
        <rFont val="Calibri"/>
        <family val="2"/>
        <charset val="238"/>
        <scheme val="minor"/>
      </rPr>
      <t>3</t>
    </r>
    <r>
      <rPr>
        <sz val="10"/>
        <rFont val="Calibri"/>
        <family val="2"/>
        <charset val="238"/>
        <scheme val="minor"/>
      </rPr>
      <t xml:space="preserve"> ugrađenog tampona u zbijenom stanju. </t>
    </r>
  </si>
  <si>
    <t>ZEMLJANI RADOVI UKUPNO</t>
  </si>
  <si>
    <t>II.2.</t>
  </si>
  <si>
    <r>
      <t>Betoniranje "in situ" nad morem a.b. ploče partera debljine oko 18 cm, u nagibima i visinama prema nacrtnoj dokumentaciji. Beton je minimalnog razreda čvrstoće C35/45 i razreda izloženosti XS3 i s dodatkom polipropilenskih vlakana. Potrebno je postići VDP 2 (30 mm) prema HRN 1128 "ili jednakovrijedno". Stavka obuhvaća: pripremne radove, provjeru visina, nagiba i pravaca prema projektu, ručnu ugradnju betona alu - letvom s ugrađenom libelom na projektiranu visinu ili s vibroletvom, nakon izvlačenja letvom plohu je potrebno zagladiti ručnim alatom, njega betona, nakon obrade ploha mora biti zatvorene strukture. Prije ugradnje  betona potrebno je postaviti PE foliju na uvaljani tamponski sloj. U jediničnoj cijeni je uključena priprema betona, transport do mjesta ugradbe, ugradnja, obrada i njegovanje betona. U jediničnoj cijeni je također uključen transport do mjesta ugradbe te troškovi izrade, postavljanja, učvršćivanja, premještanja i demontiranja oplate, postavljanja PE folije, kao i svi pomoćni radovi. Obračun se vrši po  m</t>
    </r>
    <r>
      <rPr>
        <vertAlign val="superscript"/>
        <sz val="10"/>
        <rFont val="Calibri"/>
        <family val="2"/>
        <charset val="238"/>
        <scheme val="minor"/>
      </rPr>
      <t xml:space="preserve">3 </t>
    </r>
    <r>
      <rPr>
        <sz val="10"/>
        <rFont val="Calibri"/>
        <family val="2"/>
        <charset val="238"/>
        <scheme val="minor"/>
      </rPr>
      <t>ugrađenog betona.</t>
    </r>
  </si>
  <si>
    <r>
      <t>Obrada površine ploče partera štokovanjem. Nakon što beton postigne potrebnu čvrstoću potrebno je pristupiti štokanju površine. Stavka obuhvaća: Piljenje razdjelnica - vršiti maksimalno 24 sata od završetka ugradnje betona. Razdjelnice piliti u dubini od 3 cm, a raspored razdjelnica je prethodno odobren od strane projektanta. Piljenje vršiti kutnom brusilicom s kamenim brusom ili samohodnom pilom za beton. Koristiti alu-letvu kao vodilicu za brusilicu. U piljenje se uključuje i obrada hladnog spoja odnosno prekida između dnevnih taktova rada. Nakon izvedbe dilatacija beton se obrađuje strojnim štokanjem betona prikladnim  strojem. Štokanje betona vršiti do  izgleda betona po želji projektanta. Zahtjevana protukliznosti plohe je SRV &gt; 45 prema normi HRN EN 13036-4 "ili jednakovrijedno", pilanje dekorativnih "V" dilatacija; piImpregnacija površine sa reaktivnom vodoodbojnom impregnacijom na bazi silana ili siloksana . Obračun se vrši po m</t>
    </r>
    <r>
      <rPr>
        <vertAlign val="superscript"/>
        <sz val="10"/>
        <rFont val="Calibri"/>
        <family val="2"/>
        <charset val="238"/>
        <scheme val="minor"/>
      </rPr>
      <t>2</t>
    </r>
    <r>
      <rPr>
        <sz val="10"/>
        <rFont val="Calibri"/>
        <family val="2"/>
        <charset val="238"/>
        <scheme val="minor"/>
      </rPr>
      <t xml:space="preserve"> obrađene površine. </t>
    </r>
    <r>
      <rPr>
        <i/>
        <sz val="10"/>
        <rFont val="Calibri"/>
        <family val="2"/>
        <charset val="238"/>
        <scheme val="minor"/>
      </rPr>
      <t>Napomena: obavezna izrada probnog polja od minimalno 1 m</t>
    </r>
    <r>
      <rPr>
        <i/>
        <vertAlign val="superscript"/>
        <sz val="10"/>
        <rFont val="Calibri"/>
        <family val="2"/>
        <charset val="238"/>
        <scheme val="minor"/>
      </rPr>
      <t>2</t>
    </r>
    <r>
      <rPr>
        <i/>
        <sz val="10"/>
        <rFont val="Calibri"/>
        <family val="2"/>
        <charset val="238"/>
        <scheme val="minor"/>
      </rPr>
      <t xml:space="preserve"> na odobrenje projektantu i investitoru.</t>
    </r>
  </si>
  <si>
    <r>
      <t>Betoniranje "in situ" armirano-betonskog temelja i potpornog zida na spoju sa zelenom površinom, sve u dimenzijama prema nacrtnoj dokumentaciji. Beton je razreda tlačne čvrstoće C35/45, razreda izloženosti XS3. Potrebno je postići VDP 2 (30 mm) prema HRN 1128 "ili jednakovrijedno". U jediničnoj cijeni je uključena priprema betona, transport do mjesta ugradbe, ugradnja, obrada i njegovanje betona. Također su obuhvaćeni troškovi izrade, postavljanja, učvršćivanja, premještanja i demontiranja oplate kao i svi pomoćni radovi. Obračun se vrši po  m</t>
    </r>
    <r>
      <rPr>
        <vertAlign val="superscript"/>
        <sz val="10"/>
        <rFont val="Calibri"/>
        <family val="2"/>
        <charset val="238"/>
        <scheme val="minor"/>
      </rPr>
      <t>3</t>
    </r>
    <r>
      <rPr>
        <sz val="10"/>
        <rFont val="Calibri"/>
        <family val="2"/>
        <charset val="238"/>
        <scheme val="minor"/>
      </rPr>
      <t xml:space="preserve"> ugrađenog betona.</t>
    </r>
  </si>
  <si>
    <t>BETONSKI RADOVI UKUPNO</t>
  </si>
  <si>
    <t>II.3.</t>
  </si>
  <si>
    <r>
      <t>Dobava, klesanje, i zidanje prirodnim kamenim blokovima obloge potpornog zida debljine oko 17 cm. Koriste se novi prirodni blokovi vapnenačkog kamena boje, oblika, dimenzija i teksture čim sličnije onom na postojećem zidu. Način slaganja i širine fuga kao kod postojećeg kamena zida. Kamen se ugrađuje u cementni mort debljine oko 3 cm, a prethodno je potrebno na betonsku podlogu nanijeti cementni špric. U jediničnoj cijeni sadržan je sav potreban rad i materijal na dobavi, dopremi i ugradnji kamenih blokova, cementni špric, cementni mort, kao i materijal za obradu fuga. Obračun po m</t>
    </r>
    <r>
      <rPr>
        <vertAlign val="superscript"/>
        <sz val="10"/>
        <rFont val="Calibri"/>
        <family val="2"/>
        <charset val="238"/>
        <scheme val="minor"/>
      </rPr>
      <t>2</t>
    </r>
    <r>
      <rPr>
        <sz val="10"/>
        <rFont val="Calibri"/>
        <family val="2"/>
        <charset val="238"/>
        <scheme val="minor"/>
      </rPr>
      <t xml:space="preserve"> ugrađenog kamena.</t>
    </r>
  </si>
  <si>
    <t>Uklanjanje postojećih inox ograda stepenica (2 komada), njihovo privremeno deponiranje, uređenje zbog prilagodbe novim visinama te ponovno montiranje. U cijeni je sav rad i materijal na uklanjanju, uređenju, rezanju, varenju, dodavanju potrebnog materijala, pričvrsni materijal i ponovna ugradnja. Obračun po kompletu izvedenih radova.</t>
  </si>
  <si>
    <t>Uklanjanje, privremeno deponiranje i ponovna montaža postojećih konstrukcija kabina za presvlačenje kupača. U cijeni je sav rad i materijal na uklanjanju, privremenom deponiranju i ponovnoj montaži konstrukcija. Obračun po komadu demontiranih i ponovno montiranih kabina za presvlačenje kupača.</t>
  </si>
  <si>
    <t>Dobava i postavljanje spremnika kontejnera za zbrinjavanje komunalnog otpada u koji treba stati sljedeće: kontejner od 340 l zelene boje, kontejner od 240 l smeđe boje, kontejner od 340 l žute boje, kontejner od 340 l plave boje, kontejner od 140 l sive boje. Spremnik mora biti takvih dimenzija da stanu svi kontejneri te da pri tome bude funkcionalan. Specifikacije spremnika: konstrukcija čelična (crno željezo); ispuna cinčano bojani profilirani lim; krov trapezni pocinčano bojani lim, ukošen; vrata klizni sistem; antikorozivna zaštita galvansko cinčanje i plastifikacija za morske uvjete, odvod za višak vode s krova. Od dodatne opreme mora imati lokot od AISI 316, podesive nogice, držač za vreću za smeće, kukice, žičana pregrada, limena podnica (AISI 316), natpisne pločice. U cijeni je dobava i postavljanje spremnika na mjesto.</t>
  </si>
  <si>
    <t>K)</t>
  </si>
  <si>
    <t>UC3 - GR - NEPRIHVATLJIVI TROŠKOVI (radovi izvan zone lučkog područja)</t>
  </si>
  <si>
    <t>UC1, UC2, UC3    UKUPNO</t>
  </si>
  <si>
    <t>PDV 25%</t>
  </si>
  <si>
    <t>UC1, UC2, UC3  SVEUKUPNO</t>
  </si>
  <si>
    <t>SVEUKUPNA REKAPITULACIJA</t>
  </si>
  <si>
    <t>INVESTITOR:</t>
  </si>
  <si>
    <t xml:space="preserve">ŽUPANIJSKA LUČKA UPRAVA KRK, </t>
  </si>
  <si>
    <t>Trg bana J.Jelačića 5, 51 500 Krk; OIB: 89919564697</t>
  </si>
  <si>
    <t>NAZIV GRAĐEVINE:</t>
  </si>
  <si>
    <t>REKONSTRUKCIJA LUKE KRK</t>
  </si>
  <si>
    <t>DIO GRAĐEVINE:</t>
  </si>
  <si>
    <t xml:space="preserve">UPORABNA CJELINA 1 - PRIMARNI LUKOBRAN </t>
  </si>
  <si>
    <t xml:space="preserve">UPORABNA CJELINA 2 - SEKUNDATRNI LUKOBRAN </t>
  </si>
  <si>
    <t xml:space="preserve">UPORABNA CJELINA 3 - UVALA PORTAPIŽANA </t>
  </si>
  <si>
    <t>LOKACIJA GRAĐEVINE:</t>
  </si>
  <si>
    <t xml:space="preserve">k.o. KRK-GRAD, GRAD KRK, </t>
  </si>
  <si>
    <t xml:space="preserve">PRIMORSKO-GORANSKA ŽUPANIJA </t>
  </si>
  <si>
    <t>TROŠKOVNIK</t>
  </si>
  <si>
    <r>
      <t>RAZINA RAZRADE</t>
    </r>
    <r>
      <rPr>
        <sz val="11"/>
        <color theme="1"/>
        <rFont val="Calibri"/>
        <family val="2"/>
        <charset val="238"/>
        <scheme val="minor"/>
      </rPr>
      <t>:</t>
    </r>
  </si>
  <si>
    <t>GLAVNI PROJEKT</t>
  </si>
  <si>
    <r>
      <t>STRUKOVNA ODREDNICA:</t>
    </r>
    <r>
      <rPr>
        <sz val="11"/>
        <color theme="1"/>
        <rFont val="Calibri"/>
        <family val="2"/>
        <charset val="238"/>
        <scheme val="minor"/>
      </rPr>
      <t xml:space="preserve"> </t>
    </r>
  </si>
  <si>
    <t>GRAĐEVINSKI PROJEKT</t>
  </si>
  <si>
    <t>ELEKTROTEHNIČKI PROJEKT</t>
  </si>
  <si>
    <r>
      <t>MJESTO I DATUM IZRADE:</t>
    </r>
    <r>
      <rPr>
        <sz val="11"/>
        <color theme="1"/>
        <rFont val="Calibri"/>
        <family val="2"/>
        <charset val="238"/>
        <scheme val="minor"/>
      </rPr>
      <t xml:space="preserve"> </t>
    </r>
  </si>
  <si>
    <t>Rijeka, studeni 2023.</t>
  </si>
  <si>
    <t>UC3 - GR - Neprihvatljivi troškovi (radovi izvan zone lučkog područja)</t>
  </si>
  <si>
    <t xml:space="preserve">Utovar, transport s privremne deponije gradilišta na udaljenosti do 500 m, istovar i montiranje čelične konstrukcije lučkog svjetla koja je bila demontirana na početku građenja.
Montiranje se izvodi na novo betonirani temelj u koji su prethodno ubetonirani sidreni vijci. Prije montaže čelična konstrukcija se čisti (odmašćivanje, ispiranje, brušenje, pjeskarenje) i antikorozivno zaštićuje. 
Prije antikorozivne zaštite površina treba biti pjeskarena do stupnja SA2.5 prema ISO 12944"ili jednakovrijedno". Antikorozivna zaštita je razreda C5M prema ISO 12944"ili jednakovrijedno". 
Betoniranje temelja i sidreni vijci obračunati u posebnoj stavci
U jediničnoj cijeni sadržan sav potreban rad i materijal na čišćenju i pripremi podloge, antikorozivnoj zaštiti, utovaru, transportu, istovaru i montiranju čelične konstrukcije. 
Obračun po komadu.
</t>
  </si>
  <si>
    <r>
      <t xml:space="preserve">Dobava, doprema, montaža i spajanje razvodnog ormara oznake </t>
    </r>
    <r>
      <rPr>
        <b/>
        <sz val="10"/>
        <rFont val="Calibri"/>
        <family val="2"/>
        <charset val="238"/>
        <scheme val="minor"/>
      </rPr>
      <t>SPMO</t>
    </r>
    <r>
      <rPr>
        <sz val="10"/>
        <rFont val="Calibri"/>
        <family val="2"/>
        <charset val="238"/>
        <scheme val="minor"/>
      </rPr>
      <t>. Ormar je slobodnostojeći, poliesterski, s punim vratima, u minimalnoj zaštiti IP54 ili jednakovrijedno. Stavka uključuje sljedeću opremu:</t>
    </r>
  </si>
  <si>
    <r>
      <t xml:space="preserve"> - </t>
    </r>
    <r>
      <rPr>
        <sz val="10"/>
        <rFont val="Calibri"/>
        <family val="2"/>
        <charset val="238"/>
        <scheme val="minor"/>
      </rPr>
      <t>kompaktni zaštitni prekidač, nazivne struje tijela prekidača In=160A, nazivnog napona Ue=690V, tropolni 3P, fiksne izvedbe, nazivne granične prekidne moći minimalno Icu=18kA kod 415V AC prema IEC/EN 60947-2"ili jednakovrijedno", sa elektroničkom zaštitnom jedinicom LSI Ir=100A, podesiva I1=(0.4-1.0) x In</t>
    </r>
  </si>
  <si>
    <r>
      <t xml:space="preserve"> - </t>
    </r>
    <r>
      <rPr>
        <sz val="10"/>
        <rFont val="Calibri"/>
        <family val="2"/>
        <charset val="238"/>
        <scheme val="minor"/>
      </rPr>
      <t>isklopni okidač 230V; 50Hz, za kompaktni zaštitni prekidač</t>
    </r>
  </si>
  <si>
    <r>
      <t>Strojno rušenje ispod kote +/-0,00 m postojećeg masivnog betonskog zida u području obuhvata zahvata u području izvedbe novoplaniranog obalnog zida gdje se ovim projektom predviđa postojeći ukloniti. Betonski kvalitetni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t>
    </r>
    <r>
      <rPr>
        <vertAlign val="superscript"/>
        <sz val="10"/>
        <rFont val="Calibri"/>
        <family val="2"/>
        <charset val="238"/>
        <scheme val="minor"/>
      </rPr>
      <t>3</t>
    </r>
    <r>
      <rPr>
        <sz val="10"/>
        <rFont val="Calibri"/>
        <family val="2"/>
        <charset val="238"/>
        <scheme val="minor"/>
      </rPr>
      <t xml:space="preserve"> srušenog obalnog zida u sraslom stanju.</t>
    </r>
  </si>
  <si>
    <t>Strojno rušenje iznad kote +/-0,00 m postojećeg masivnog betonskog zida i (armirano)betonske ploče partera u području obuhvata zahvata u području izvedbe novoplaniranog obalnog zida gdje se ovim projektom predviđa postojeći ukloniti. Betonski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m3 srušenog obalnog zida u sraslom stanju.</t>
  </si>
  <si>
    <r>
      <t>Podmorski iskop i manjim dijelom nadmorski s kopna i/ili plovila kamenog nabačaja i/ili marinskog sedimenta, do najveće dubine od oko -2,8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Ne tolerira se prekop, a u slučaju istog, sanirati će ga izvođač o vlastitom trošku. Obračun po m</t>
    </r>
    <r>
      <rPr>
        <vertAlign val="superscript"/>
        <sz val="10"/>
        <rFont val="Calibri"/>
        <family val="2"/>
        <charset val="238"/>
        <scheme val="minor"/>
      </rPr>
      <t>3</t>
    </r>
    <r>
      <rPr>
        <sz val="10"/>
        <rFont val="Calibri"/>
        <family val="2"/>
        <charset val="238"/>
        <scheme val="minor"/>
      </rPr>
      <t xml:space="preserve"> temeljem geodetske snimke prije i poslije iskopa, u sraslom stanju.</t>
    </r>
  </si>
  <si>
    <r>
      <t>m</t>
    </r>
    <r>
      <rPr>
        <vertAlign val="superscript"/>
        <sz val="10"/>
        <rFont val="Calibri"/>
        <family val="2"/>
        <scheme val="minor"/>
      </rPr>
      <t>2</t>
    </r>
  </si>
  <si>
    <r>
      <t>Uklanjanje postojeće školjere na "glavi" gata do kote -2,00 m.n.m. izvodi se s plovnog objekta da bi se očistilo područje za iskop temeljne jame novog obalnog zida.
U jediničnoj cijeni sadržan je sav potreban materijal i rad na iskopu, utovaru, odvozu, istovaru i deponiranju materijala na privremenu gradilišnu deponiju te sva pripomoć ronioca i troškovi plovnog objekta.
Obračun po m</t>
    </r>
    <r>
      <rPr>
        <vertAlign val="superscript"/>
        <sz val="10"/>
        <rFont val="Calibri"/>
        <family val="2"/>
        <scheme val="minor"/>
      </rPr>
      <t>3</t>
    </r>
    <r>
      <rPr>
        <sz val="10"/>
        <rFont val="Calibri"/>
        <family val="2"/>
        <scheme val="minor"/>
      </rPr>
      <t xml:space="preserve"> iskopanog materijala.</t>
    </r>
  </si>
  <si>
    <r>
      <t>m</t>
    </r>
    <r>
      <rPr>
        <vertAlign val="superscript"/>
        <sz val="10"/>
        <rFont val="Calibri"/>
        <family val="2"/>
        <scheme val="minor"/>
      </rPr>
      <t>3</t>
    </r>
  </si>
  <si>
    <r>
      <t>Podmorski strojni iskop temeljne jame u stijenskoj podlozi do kote -2,00 do -5,00 m.n.m. prema profilima datim u grafičkim prilozima. Stijensku masu potrebno je izravnati i odstraniti sve labave dijelove do kompaktne stijenske podloge.
Dio iskopanog materijala (čisti kameni materijal) se premješta, odnosno deponira na gradilišnoj deponiji za naknadnu ugradnju. Iskop se izvodi uz naročitu pažnju da se postojeća "glava" gata ne bi podlokala.
U jediničnoj cijeni sadržan sav potreban materijal i rad na iskopu i odlaganje materijala na privremenu gradilišnu deponiju za ponovnu ugradnju te sva pripomoć ronioca i troškovi plovnog objekta.
Pojedine veće komade kamena ili otpadnog materijala uklanjaju ronioci ručno što također ulazi u jediničnu cijenu.
Obračun se vrši prema kubaturi dobivenoj snimanjem profila prije i nakon dovršenja radova, s tim da se prekopane količine u odnosu na idealne profile ne priznaju. Tolerancija dubine iskopa –0,50 m. Obračun po m</t>
    </r>
    <r>
      <rPr>
        <vertAlign val="superscript"/>
        <sz val="10"/>
        <rFont val="Calibri"/>
        <family val="2"/>
        <scheme val="minor"/>
      </rPr>
      <t>3</t>
    </r>
    <r>
      <rPr>
        <sz val="10"/>
        <rFont val="Calibri"/>
        <family val="2"/>
        <scheme val="minor"/>
      </rPr>
      <t xml:space="preserve">.
</t>
    </r>
  </si>
  <si>
    <r>
      <t>Za izradu nasipa upotrijebiti će se čisti kamen veličine 0-50 kg. Kamen mora biti čist, bez primjesa zemlje, gline i sl. Nasip se gradi u nagibu 1 : 1,5 s plovnog objekta, doseže dubinu od -10,0 m dok vrh nasipa završava na dubini od -5,0 m. Po završetku nasipavanja potrebno je izvesti grubo planiranje na projektiranu kotu nasipa.
U jediničnoj cijeni obračunat sav rad i materijal na dopremi, ugradbi i planiranju temeljnog kamenometa, kao i troškovi ronioca,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</si>
  <si>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pod morem od dubine –5,00 do +0,20 m. Nasip se izvodi sa plovnog objekta prema datim profilima u grafičkim prilozima u projektu. Služi kao ispuna (pod morem) između izvedenih obalnih zidova.
Karakteristike materijala: kameni materijal težine zrna 0-300 kg koji ne smije imati više od 5% sitnih čestica manjih od 0,074 mm.
U jediničnoj cijeni obračunat sav rad i materijal na dobavi, dopremi i ugradnji nasipa od općeg kamenog materijala, kao i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</si>
  <si>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iznad mora od +0,20 m do +1,00 m. Nasip se izvodi sa plovnog objekta prema datim profilima u grafičkim prilozima u projektu. Služi kao ispuna između izvedenih obalnih zidova.
Karakteristike materijala: kameni materijal težine zrna 0-300 kg koji ne smije imati više od 5% sitnih čestica manjih od 0,074 mm, Me=40MPa.
U jediničnoj cijeni obračunat sav rad i materijal na dobavi, dopremi i ugradnji nasipa od općeg kamenog materijala, kao i troškovi plovnog objekta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</si>
  <si>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Nasipavanje odnosno slaganje materijala se izvodi s plovnog objekta s nagibom pokosa stranice od 1:1,5 od razine uređene nožice nasipa do razine -5,00 m.n.m., odnosno  prema datim profilima u grafičkim prilozima u projektu. Debljina sloja složene školjere iznosi 1,00 m. Karakteristike materijala: čisti kameni materijal težine zrna 60 - 300 kg. Svaki kamen mora biti stabilno položen i uglavljen. 
Kameni materijal mora biti čist bez primjesa zemlje, propisane granulacije i atestiran.
U jediničnoj cijeni obračunat sav rad i materijal na dobavi, dopremi, ugradnji školjere od čistog kamenog materijala te sva pripomoć ronioca i troškovi plovnog objekta.
Obračun po m</t>
    </r>
    <r>
      <rPr>
        <vertAlign val="superscript"/>
        <sz val="10"/>
        <rFont val="Calibri"/>
        <family val="2"/>
        <scheme val="minor"/>
      </rPr>
      <t>3</t>
    </r>
    <r>
      <rPr>
        <sz val="10"/>
        <rFont val="Calibri"/>
        <family val="2"/>
        <scheme val="minor"/>
      </rPr>
      <t xml:space="preserve"> izvedene školjere temeljem geodetskog snimka prije i poslije izgrađenog nasipa.</t>
    </r>
  </si>
  <si>
    <r>
      <t>Podloga od tucanika izraditi će se na temeljnom kamenometu ispod buduće obalne konstrukcije.            Na grubo planiranu podlogu temeljnog kamenometa, poslije planiranja, nasipavati će se tucanik granulacije 31,5-63,0 mm. Tucanik mora biti čist bez primjesa zemlje, propisane granulacije i atestiran. Tucanik se mora fino isplanirati sa točnošću ± 5 cm na projektiranu kotu. Ovaj rad izvršiti će se pomoću ronioca. 
U jediničnoj cijeni obračunat sav rad i materijal na dobavi, dopremi, ugradnji i finom planiranju sloja tucanika te sva pomoć ronioca i troškovi plovnog objekta. 
Obračun po m</t>
    </r>
    <r>
      <rPr>
        <vertAlign val="superscript"/>
        <sz val="10"/>
        <rFont val="Calibri"/>
        <family val="2"/>
        <scheme val="minor"/>
      </rPr>
      <t>2</t>
    </r>
    <r>
      <rPr>
        <sz val="10"/>
        <rFont val="Calibri"/>
        <family val="2"/>
        <scheme val="minor"/>
      </rPr>
      <t xml:space="preserve"> izvedenog sloja tucanika debljine 20 cm.
</t>
    </r>
  </si>
  <si>
    <r>
      <t xml:space="preserve">Površine koje su u zoni između betonskog zaštitnog zida i novoizgrađene obalne konstrukcije, obrađuju se izradom tamponskog, odnosno nosivog sloja temeljne armirano betonske ploče hodne površine. Šljunak granulacije 31,5-63,0 mm se razastire pogodnim mehaničkim sredstvima, a zbija se vibracionim sredstvima za zbijanje. Debljina sloja određena je projektom i iznosi 20 cm u zbijenom stanju. Sloj se zbija do modula stišljivosti Ms </t>
    </r>
    <r>
      <rPr>
        <sz val="10"/>
        <rFont val="Calibri"/>
        <family val="2"/>
      </rPr>
      <t>≥</t>
    </r>
    <r>
      <rPr>
        <sz val="10"/>
        <rFont val="Calibri"/>
        <family val="2"/>
        <scheme val="minor"/>
      </rPr>
      <t xml:space="preserve"> 60 MPa na koti ispod armirano betonske ploče hodne površine.
Izvedena šljunčana podloga ne smije duže vrijeme ostati nezaštićena, već ju treba, u tom slučaju, zaštititi nepropusnim slojem - građevisnkom PVC folijom d = 0,15 mm ili jednakovrijedno.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debljine 20 cm u zbijenom stanju.</t>
    </r>
  </si>
  <si>
    <r>
      <t>Transport viška materijala iz iskopana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
U jediničnoj cijeni sadržano, utovar materijala u prijevozno sredstva na privremenoj gradilišnoj deponiji, transport do trajne deponije, istovar i uređenju deponije te  plaćanje potrebne pristojbe za deponiranje građevinskog materijala.
Obračun po m</t>
    </r>
    <r>
      <rPr>
        <vertAlign val="superscript"/>
        <sz val="10"/>
        <rFont val="Calibri"/>
        <family val="2"/>
        <scheme val="minor"/>
      </rPr>
      <t>3</t>
    </r>
    <r>
      <rPr>
        <sz val="10"/>
        <rFont val="Calibri"/>
        <family val="2"/>
        <scheme val="minor"/>
      </rPr>
      <t xml:space="preserve"> materijala u sraslom stanju. Rastresitost uzeti u obzir u jediničnoj cijeni.
</t>
    </r>
  </si>
  <si>
    <r>
      <t>Iskop rova u naterijalu B ktg.  za izgradnju energetskog kanala te iskop za cijevi i temelje hidranta na postojećem dijelu lukobrana.
Iskop obavljati pažljivo iz minimalno uništavanje postojećeg kolničke konstrukcije.
U jediničnoj cijeni sadržan je sav potreban materijal i rad na iskopu te deponiranje na privremenu gradilišnu deponiju.
Obračun se vrši prema kubaturi dobivenoj snimanjem profila prije i nakon dovršenja radova, s tim da se prekopane količine u odnosu na idealne profile ne priznaju. Obračun po m</t>
    </r>
    <r>
      <rPr>
        <vertAlign val="superscript"/>
        <sz val="10"/>
        <rFont val="Calibri"/>
        <family val="2"/>
        <scheme val="minor"/>
      </rPr>
      <t>3</t>
    </r>
    <r>
      <rPr>
        <sz val="10"/>
        <rFont val="Calibri"/>
        <family val="2"/>
        <scheme val="minor"/>
      </rPr>
      <t>.</t>
    </r>
  </si>
  <si>
    <r>
      <t>Izrada nasipa od općeg kamenog materijala za zatrpavanje rova energetskog kanala i jame za cijevi i temelje hidranta. Nasipavanje se izvodi sa postojeće obale.
Karakteristike materijala: kameni materijal težine zrna 0-60 kg koji ne smije imati više od 5% sitnih čestica manjih od 0,074 mm.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</si>
  <si>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školjere od ranije uklonjenog kamena školjere pod morem od dubine –2,00 do +0,20 m. Slaganje kamena, izvodi se s plovnog objekta, s nagibom pokosa stranice od 1:1,5 odnosno prema datim profilima u grafičkim prilozima u projektu. Služi kao dio obalozaštite plaže s vanjske strane postojećeg lukobrana. 
U jediničnoj cijeni obračunat utovar, transport s gradilišne deponije, slaganje, uglavljivanje, poravnjanje i sav ostali rad na ugradnji školjere.
Obračun po m</t>
    </r>
    <r>
      <rPr>
        <vertAlign val="superscript"/>
        <sz val="10"/>
        <rFont val="Calibri"/>
        <family val="2"/>
        <scheme val="minor"/>
      </rPr>
      <t>3</t>
    </r>
    <r>
      <rPr>
        <sz val="10"/>
        <rFont val="Calibri"/>
        <family val="2"/>
        <scheme val="minor"/>
      </rPr>
      <t xml:space="preserve"> izrađene školjere temeljem geodetskog snimka prije i poslije izgradnje.</t>
    </r>
  </si>
  <si>
    <r>
      <t>Izrada armiranobetonskih zaštitnih ploča za zaštitu od podlokavanja, dimenzija 1,50m×2,0m×0,30m od betonarazreda tlačne čvrstoće C35/45 i razreda izloženosti XC1, XS2 i XA4 prema HRN EN 1992-1-1:2013 "ili jednakovrijedno", ostali uvjeti prema programu kontrole. Ploče su armirane rebrastom armaturom i moraju imati kuke za montažu. Gornja površina ploča ne smije biti iznad kote -4,70 m.n.m.
Armatura je obračunata u zasebnoj stavci.
U jediničnoj cijeni ove stavke  obuhvaćena  je  priprema betona, transport do mjesta ugradbe, ugradnja, obrada te njega i zaštita betona. Također su obuhvaćeni svi troškovi izrade, postavljanja, učvršćivanja, premještanja i demontiranja oplate kao i svi troškovi ronioca, dizalice te svi pomoćni radovi.
Obračun po m</t>
    </r>
    <r>
      <rPr>
        <vertAlign val="superscript"/>
        <sz val="10"/>
        <rFont val="Calibri"/>
        <family val="2"/>
        <scheme val="minor"/>
      </rPr>
      <t>3</t>
    </r>
    <r>
      <rPr>
        <sz val="10"/>
        <rFont val="Calibri"/>
        <family val="2"/>
        <scheme val="minor"/>
      </rPr>
      <t xml:space="preserve"> stvarno ugrađenog betona.</t>
    </r>
  </si>
  <si>
    <r>
      <t>Izrada masivnog obalnog zida širine 3,90 m u kalupnom betonu na samom mjestu. Zidovi se betoniraju u glatkoj oplati u sekcijama dužine 10,0 m. Betoniranje se pod morem izvodi kontraktor postupkom pomoću betonske pumpe. Horizontalne prekide obavezno izvesti sa potrebnim nadvišenjem radi odstranjivanja dijela ispranog betona.
Beton zida je razreda tlačne čvrstoće C35/45 i razreda izloženosti XC1, XS2, XA4 prema HRN EN 1992-1-1:2013 "ili jednakovrijedno". Ostali uvjeti prema programu kontrole.
U jediničnoj cijeni ove stavke  obuhvaćena  je  priprema betona, transport do mjesta ugradbe, ugradnja, obrada te njega i zaštita betona, kao i odstranjivanje (štemanje) viška ispranog betona. Također su obuhvaćeni troškovi ronioca te svi troškovi izrade, postavljanja, učvršćivanja, premještanja i demontiranja oplate  kao i svi pomoćni radovi.
Obračun po m</t>
    </r>
    <r>
      <rPr>
        <vertAlign val="superscript"/>
        <sz val="10"/>
        <rFont val="Calibri"/>
        <family val="2"/>
        <scheme val="minor"/>
      </rPr>
      <t>3</t>
    </r>
    <r>
      <rPr>
        <sz val="10"/>
        <rFont val="Calibri"/>
        <family val="2"/>
        <scheme val="minor"/>
      </rPr>
      <t xml:space="preserve"> stvarno ugrađenog betona.</t>
    </r>
  </si>
  <si>
    <r>
      <t>Dobava i doprema betona razreda tlačne čvrstoće C35/45 i razreda izloženosti XC1, XS2, XA4 prema HRN EN 1992-1-1:2013 "ili jednakovrijedno", ostali uvjeti prema programu kontrole, za zaštitu cijevi za cirkulaciju mora dimenzija 2,2m x 2,2m x 4,6m (otvor 1,7m x 1,7m).
U jediničnoj cijeni ove stavke  obuhvaćena  je  priprema betona, transport do mjesta ugradbe, ugradnja, obrada te njega i zaštita betona. Također su obuhvaćeni svi troškovi izrade, postavljanja, učvršćivanja, premještanja i demontiranja oplate kao i svi troškovi ronioca, dizalice te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</si>
  <si>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Izrada armiranobetonskog serklaža od betona razreda tlačne čvrstoće C35/45 i razreda izloženosti XC4, XS3, XF2 I XA2 prema HRN EN 1992-1-1:2013 "ili jednakovrijedno", ostali uvjeti prema programu kontrole, širine 1,50 m i visine 1,20 m. Gornja površina serklaža treba biti na apsolutnoj koti +1,50 m.n.m. Serklaž se betonira u sekcijama dužine 10,0 m u dvostranoj oplati i "na preklop" (vertikalni spojevi serklaža ne smiju se poklopiti sa vertikalnim spojevima zida). Horizontalni spojevi između sekcija izrađuju se po načelu utor i zub. Betoniranje izvesti za vrijeme oseke "u suho" na prethodno očišćenu površinu.
Serklaž je armiran rebrastom armaturom B 500B, te povezan sidrima s obalnim zidom. Sidra su 2φ25/50 cm. 
Naročitu pažnju obratiti da u betonu ne ostanu zračni jastuci, tako da je beton potrebno vibrirati. Vidljivo lica serklaža treba biti ravno i zaglađeno. Beton treba spremati i ugrađivati strojno, te ga pravilno njegovati.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</si>
  <si>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Armiranobetonski zaštitni zid ukupne visine sa temeljnom stopom 2,80 m  i širine 0,80 m koji na svakih približno 20,0 m ima prolaz za pješake širine 1,50 m izrađuje se na prethodno izrađenom nasipu na koti +0,20 m.n.m. Zid se izrađuje na licu mjesta od betona razreda tlačne čvrstoće C35/45 i razreda izloženosti XC4, XS3, XF2 I XA4, prema HRN EN 1992-1-1:2013 "ili jednakovrijedno", ostali uvjeti prema programu kontrole. Zid se izrađuje na nasipu na koti +0,20 m.n.m. Vrh zida je na koti +3,0 m.n.m. Betonira se "u suho" u sekcijama dužine 10,0 m u dvostranoj glatkoj oplati. Vertikalni spojevi izrađuju se po načelu (zub i utor). Prednje i stražnje lice zida je vertikalno i izvedeno u glatkoj oplati.
Naročitu pažnju obratiti da u betonu ne ostanu zračni jastuci, tako da je beton potrebno vibrirati. Vidljiva lica serklaža trebaju biti ravna i zaglađena. Beton treba spremati i ugrađivati strojno, te ga pravilno njegovati.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</si>
  <si>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r>
      <t>Izrada armiranobetonske ploče debljine 20 cm od betonarazreda tlačne čvrstoće C35/45 i razreda izloženosti XC4, XS3, XF2 i XA2, prema HRN EN 1992-1-1:2013 "ili jednakovrijedno" , ostali uvjeti prema programu kontrole.
Izrada betonske ploče izrađuje se na licu mjesta na uređenom i sabijenom donjem nosivom sloju kolničke konstrukcije od drobljenog kamenog materijala 31,50 -63 mm. Poprečni pad betonske ploče iznosi 0,5% sa smjerom prema moru. Gornja površina se grubo zaglađuje.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 izvedene armiranobetonske ploče.
</t>
    </r>
  </si>
  <si>
    <r>
      <t>Izrada i doprema betona debljine 10 cm razreda tlačne čvrstoće  C12/15, prema HRN EN 1992-1-1:2013 "ili jednakovrijedno", ostali uvjeti prema programu kontrole, te betoniranje podložnog sloja betona za energetski kanal na postojećem dijelu lukobrana. Betoniranje izvesti za vrijeme oseke odnosno "u suho."
U jediničnoj cijeni ove stavke  obuhvaćena  je  priprema betona, transport do mjesta ugradbe, ugradnja, obrada te njega i zaštita betona. Također su obuhvaćeni svi troškovi izrade, postavljanja, učvršćivanja, premještanja i demontiranja oplate kao i svi pomoćni radovi.
Obračun po m</t>
    </r>
    <r>
      <rPr>
        <vertAlign val="superscript"/>
        <sz val="10"/>
        <rFont val="Calibri"/>
        <family val="2"/>
        <scheme val="minor"/>
      </rPr>
      <t xml:space="preserve">3 </t>
    </r>
    <r>
      <rPr>
        <sz val="10"/>
        <rFont val="Calibri"/>
        <family val="2"/>
        <scheme val="minor"/>
      </rPr>
      <t>ugrađenog betona.</t>
    </r>
  </si>
  <si>
    <r>
      <t>Izrada i doprema betona razreda tlačne  čvrstoće C35/45 i razreda izloženosti XC4, XS3, XF2 i XA2, prema HRN EN 1992-1-1:2013 "ili jednakovrijedno", ostali uvjeti prema programu kontrole, te betoniranje energetskog kanala na prethodno izrađenoj temeljnoj stopi armiranobetonskog zaštitnog zida prema dispoziciji određenoj u grafičkim prilozima ili na podložnom betonu. Betoniranje izvesti za vrijeme oseke odnosno "u suho."
U jediničnoj cijeni ove stavke  obuhvaćena  je  priprema betona, transport do mjesta ugradbe, ugradnja, obrada te njega i zaštita betona. Također su obuhvaćeni svi troškovi izrade, postavljanja, učvršćivanja, premještanja i demontiranja oplate kao i svi pomoćni radovi.
Armatura je obračunata u zasebnoj stavci.
Obračun po m</t>
    </r>
    <r>
      <rPr>
        <vertAlign val="superscript"/>
        <sz val="10"/>
        <rFont val="Calibri"/>
        <family val="2"/>
        <scheme val="minor"/>
      </rPr>
      <t>3</t>
    </r>
    <r>
      <rPr>
        <sz val="10"/>
        <rFont val="Calibri"/>
        <family val="2"/>
        <scheme val="minor"/>
      </rPr>
      <t xml:space="preserve"> stvarno ugrađenog betona.</t>
    </r>
  </si>
  <si>
    <t>Dobava, čišćenje, ravnanje, savijanje, postavljanje i povezivanje rebrastog betonskog čelika kvalitete B 500B prema HRN EN 1992-1-1:2013 "ili jednakovrijedno", ostali uvjeti prema programu kontrole, za armiranje armiranobetonskog zaštitnog zida. 
U jediničnoj cijeni sadržana je također i potrebna paljena žica sa povezivanjem, podmetači i nosači armature, sav potreban rad i transport.
Obračun se vrši po kg ugrađenog čelika na temelju teoretskih dužina iz armaturnih nacrta i težina prema tabelama za dotične profile.</t>
  </si>
  <si>
    <t>Izrada, dobava i ugradnja kamenih poklopnica. Obloga gornje površine krune obalnog zida izvesti će se kamenim blokovima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Kameni blokovi su veličine 100cm*70cm*30cm, a obrada  je grubo štokana. Fuge su širine 1 cm. Postava blokova u cementni mort M20 prema HRN EN 998-2 "ili jednakovrijedno" debljine 5 cm. Vanjski kut blokova je sa zaobljenim rubom. Na obalnom zidu ugraditi će se prsteni za privez barki na razmaku od 5,00 m. Fuge izvući s cementnim mortom omjera 1:3.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Privezni prstenovi obračunati u zasebnoj stavci.
Obračun po m' ugrađenih poklopnica.</t>
  </si>
  <si>
    <t>Izrada, dobava i ugradnja kamenih poklopnica. Obloga gornje površine krune obalnog zida izvesti će se kamenim blokovima od kamena sljedećih fizičko - mehaničkih svojstava:
- kameno popločenje izvesti će se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Kameni blokovi su veličine 100cm*36cm*36cm, a obrada ima je grubo štokana. Fuge su širine 1 cm. Postava blokova u cementni mort M20 prema HRN EN 998-2 "ili jednakovrijedno" debljine 5 cm. Vanjski kut blokova je sa zaobljenim rubom. Na obalnom zidu ugraditi će se prsteni za privez barki na razmaku od 5,00 m. Fuge izvući s cementnim mortom omjera 1:3.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Obračun po m' ugrađenih poklopnica.</t>
  </si>
  <si>
    <t>Polaganje kamenih obložnica na cementnom mortu M20 prema HRN EN 998-2 "ili jednakovrijedno" sloja 4 cm. Rad obuhvaća nabavu, dobavu i ugradnju kamenih obložnica u cementnom mortu prema detaljima iz projekta. Kamene obložnice su debljine 10 cm.  Reške se zapunjavaju masom za zalijevanje razdjelnica, sposobne za uspješno zatvaranje razdjelnica i praćenje njihovog dilatiranja bez oštećenja. Materijal ispune mora biti trajno elastičan, s mogućnošću promjene dimenzija od najmanje 15 % bez štetnih posljedica. Adhezija na čisti rub razdjelnice mora biti σa&gt;=0,5 MPa, modul elastičnosti mase E&lt;=10*σa. 
Kamen za kamene obložnice mora zadovoljavati sljedeća fizičko - mehanička svojstva:                                                                                                    
-kameno popločenje izvesti će se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nosivosti, hrapavosti, ravnosti i otpornosti na habanje.</t>
  </si>
  <si>
    <r>
      <t>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</si>
  <si>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t>Dobava, doprema do mjesta ugradnje i ugradnja PES cijevi Φ1700 mm, dužine 12,40 m. Obračun po komadu ugrađene cijevi.</t>
  </si>
  <si>
    <r>
      <t>Nakon izvedbe postojećeg energetskog kanala (obračunato u stavkama II. .9, 10 ) potrebno je pažljivo demontirati ostatak postojećih kamenih ploča. Odvajanje ploča izvesti ručnim pneumatskim alatom uz posebnu pažnju da se pri tome kameni elementi (vidljivo lice kamenog bloka) ne oštete. Sačuvane obložnice predviđene su za ponovnu ugradnju. Sve kamene blokove potrebno je nakon skidanja očistiti vodenim mlazom, te ih deponirati na gradilišnu deponiju.
Zatim se vrši polaganje postojećih, prethodno demontiranih, kamenih ploča u cementni mort sloja do 5 cm na prethodno pripremljenu površinu na površini postojećeg dijela gata.
Rad obuhvaća demontažu, pripremu i ugradnju kamenih ploča prema kotama i nagibima iz grafičkih priloga iz projekta u cementni mort. Poprečni pad gornje površine kamenih ploča iznosi 0,5% sa usmjerenjem k moru. Reške se zapunjavaju masom za zalijevanje razdjelnica.
U jediničnoj cijeni sadržan sav potreban rad i materijal na demontiranju i čišćenju kamenih blokova te odvozu i deponiranju na gradilišnu deponiju te sav potreban rad i materijal na dopremi s gradilišne deponije i ugradnji kamenih ploča kao i materijal za cementni mort i obradu fuga.
Obračun po m</t>
    </r>
    <r>
      <rPr>
        <vertAlign val="superscript"/>
        <sz val="10"/>
        <rFont val="Calibri"/>
        <family val="2"/>
        <scheme val="minor"/>
      </rPr>
      <t>2</t>
    </r>
    <r>
      <rPr>
        <sz val="10"/>
        <rFont val="Calibri"/>
        <family val="2"/>
        <scheme val="minor"/>
      </rPr>
      <t xml:space="preserve"> demontiranih/očišćenih i ponovno ugrađenih kamenih blokova.</t>
    </r>
  </si>
  <si>
    <t>Stavka obuhvaća sidreni sustav plovila za:
-  plovila od 6.0 - 9.0 m dužine -  ukupno sidreni sustav za 19 plovila.
Sidreni sustav sastoji se od pridnenog lanca, sidrenih blokova, sidrenog lanca, sintetičkog užeta te svih spojnih elemenata (škopaca, redukcijskih karika, zakretnika, čeličnih omči i plastičnih plovaka). Sve dimenzijei količine u skladu s izvedbenim projektom i proračunom sidrenog sustava plovila.
U jediničnoj cijeni sadržan sav rad i materijal za dobavu dopremi i povezivanje svih dijelova sidrenog sustava plovila, kao i svi troškovi ronioca i plovnog objekta s dizalicom, te svi pomoćni radovi. 
U jediničnoj cijeni sadržan je sav rad, nabava potrebnog materijala, doprema do mjesta ugradnje i ugradnja sidrenog sustava te izrada izvedbenog projekta sa proračunom sidrenog sustava plovila. 
Obračun po kompletu.</t>
  </si>
  <si>
    <t xml:space="preserve">Kameno popločenje izvesti će se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Obrada kamenog popločenja je grubo štokana. Fuge su širine 1 cm. Postava blokova u cementni mort M20 prema HRN EN 998-2 "ili jednakovrijedno" debljine 4 cm. Fuge izvući s cementnim mortom omjera 1:3.
Ugradnja sloja cementnog morta i kamenog popločenja na uređenu i čistu armiranobetonsku podlogu. Postavljaju se kamene ploče debljine 10 cm u cementnom mortu debljine 4 cm. Poprečni pad kamenih ploča iznosi 0,5% sa usmjerenjem k moru. Na taj će način sve oborinske vode otjecati pa nema potrebe izvođenja rigola. Reške se zapunjavaju masom za zalijevanje razdjelnica. Kamene ploče moraju zadovoljavati uvjete nosivosti, hrapavosti, ravnosti i otpornosti na habanje.
</t>
  </si>
  <si>
    <r>
      <t>U jediničnoj  cijeni  sadržan  je  sav  potreban  rad  i materijal na dobavi, dopremi i ugradnji kamenih  poklopnica kao i materijal za obradu fuga.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</si>
  <si>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r>
      <t>Kamene obložnice izvesti će se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Polaganje kamenih obložnica na cementnom mortu sloja 4 cm. Rad obuhvaća nabavu, dobavu i ugradnju kamenih obložnica u cementnom mortu prema detaljima iz projekta. Kamene obložnice su debljine 20 cm. Reške se zapunjavaju masom za zalijevanje razdjelnica. Kamene obložnice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</si>
  <si>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t xml:space="preserve">Postojeće lučko svjetlo (1 komad - 1,0mx1,0mx4,0m) potrebno je demontirati i deponirati u neposrednoj blizini (gradilišna deponija) radi ponovne ugradnje.  
U jediničnoj cijeni sadržan sav potreban rad i materijal na  demontiranju,  utovaru, odvozu, istovaru te deponiranju postojećeg lučkog svjetla sa potrebnom zaštitom na kopnenu privremenu deponiju gradilišta na udaljenosti do 500 m.
Obračun po komadu.
</t>
  </si>
  <si>
    <r>
      <t>Izrada i doprema betona razreda tlačne čvrstoće čvrstoće C35/45 i razreda izloženosti XC4, XS3, XF2 i XA2, prema HRN EN 1992-1-1:2013 "ili jednakovrijedno", ostali uvjeti prema programu kontrole, te betoniranje temelja za čeličnu konstrukciju lučkog svjetla.
Na prethodno izrađenom nasipu prema dispoziciji određenoj u nacrtima, izrađuje se betonski temelj zajedno sa sidrima i ležajnom pločom za montažu čelične konstrukcije lučkog svjetla. Betoniranje izvesti za vrijeme oseke odnosno "u suho" na prethodno uređenu površinu od tucanika.
U jediničnoj cijeni ove stavke  obuhvaćena  je  priprema betona, transport do mjesta ugradbe, ugradnja, obrada te njega i zaštita betona. Također su obuhvaćeni svi troškovi izrade, postavljanja, učvršćivanja, premještanja i demontiranja oplate kao i svi pomoćni radovi te svi troškovi dobave, ugradbe i antikorozivne zaštite bravarije za sidrenje.
Armatura je obračunata u zasebnoj stavci.
Obračun po m</t>
    </r>
    <r>
      <rPr>
        <vertAlign val="superscript"/>
        <sz val="10"/>
        <rFont val="Calibri"/>
        <family val="2"/>
        <charset val="238"/>
        <scheme val="minor"/>
      </rPr>
      <t>3</t>
    </r>
    <r>
      <rPr>
        <sz val="10"/>
        <rFont val="Calibri"/>
        <family val="2"/>
        <charset val="238"/>
        <scheme val="minor"/>
      </rPr>
      <t xml:space="preserve"> stvarno ugrađenog betona.
</t>
    </r>
  </si>
  <si>
    <t>Betoniranje sloja podložnog betona debljine 10 cm, betonom razreda tlačne čvrstoće C 12/15, ispod revizijskih okana. Jedinična cijena stavke uključuje sav potreban rad, materijal, pomoćna sredstva i transporte za kompletnu izvedbu.
Obračun po m3 stvarno ugrađenog betona.</t>
  </si>
  <si>
    <t>Izrada zaštitnog betonskog bloka priključnih cijevi separatora i priključaka kolektora oborinskih voda, betonom razreda tlačne čvrstoće C16/20, na dionicama trase pod utjecajem mora i plitko ukopane dionice, u svemu prema detaljima iz projekta. Zaštitni blok se izvodi kao obloga cijevi betonom debljine d=15 cm (ispod cijevi , bočno i iznad cijevi) Obuhvaćena i izrada betonskog zaštitnog bloka priključnih cijevi.
Jedinična cijena stavke uključuje sav potreban rad, materijal, pomoćna sredstva i transporte za kompletnu izvedbu, uključujući izradu izradu, postavljenje i demontažu oplate i njegu betona.
Obračun po m3 stvarno ugrađenog betona.</t>
  </si>
  <si>
    <t>Izrada betonske posteljice linijskih kanalskih rešetki, betonom razreda tlačne čvrstoće C25/30, u debljini 20 cm ispod i bočno od kanalske rešetke, sa skošenjem gornje površine posteljice od 45°. Stavkom je uključena i izrada zaštitnog bet. bloka cijevi kolektora odvodnje paralelno s kanalskom rešetkom, na obalnom platou i na lukobranu.
Jedinična cijena stavke uključuje sav potreban rad, materijal, pomoćna sredstva i transporte za kompletnu izvedbu, uključujući izradu izradu, postavljenje i demontažu oplate i njegu betona.
Obračun po m3 stvarno ugrađenog betona.</t>
  </si>
  <si>
    <t>Izrada sloja podložnog betona, betonom razreda tlačne čvrstoće C16/20, na mjestu ugradnje separatora u debljini d=10cm. Sloj podložnog betona se izvodi na prethodno pripremljenoj podlozi.
U jediničnoj cijeni stavke obuhvaćeni su svi potrebni materijali, radovi, oplata te pomoćna sredstva i transport za kompletnu izvedbu, kao i priprema podloge.
Obračun po m3 stvarno ugrađenog betona.</t>
  </si>
  <si>
    <t>Izrada betonskih blokova za potrebe hidranta sa ugradbenom garniturom, betonom razreda tlačne čvrstoće C16/20.
U jediničnoj cijeni stavke obuhvaćeni su svi potrebni materijali, radovi, oplata te pomoćna sredstva i transport za kompletnu izvedbu. Betonski blok se izvodi na licu mjesta prilikom ugradnje hidranta. Obračun po kom. izrađenog betonskog bloka.</t>
  </si>
  <si>
    <r>
      <t>Izrada sidrenih blokova na vertikalnim i horizontalnim lomovima dionica cjevovoda. Betoniranje betonom  razreda tlačne čvrstoće C16/20 u prethodno postavljenoj oplati. Obrada betona prema Tehničkim propisima za građevinske konstrukcije.
Jedinična cijena stavke uključuje sav potreban rad, materijal, pomoćna sredstva i transporte za kompletnu izvedbu, uključujući izradu izradu, postavljenje i demontažu oplate i njegu betona.
Obračun po komadu  kompletno izgrađenog bloka.
Za jedan blok potrebno je: 0,5 m</t>
    </r>
    <r>
      <rPr>
        <vertAlign val="superscript"/>
        <sz val="10"/>
        <rFont val="Calibri"/>
        <family val="2"/>
        <charset val="238"/>
        <scheme val="minor"/>
      </rPr>
      <t xml:space="preserve">3 </t>
    </r>
    <r>
      <rPr>
        <sz val="10"/>
        <rFont val="Calibri"/>
        <family val="2"/>
        <charset val="238"/>
        <scheme val="minor"/>
      </rPr>
      <t xml:space="preserve">betona razreda tlačne čvrstoće C16/20, s oplatom </t>
    </r>
  </si>
  <si>
    <r>
      <t>Kompletna izvedba betonskih blokova na cjevovodu za tlačno ispitivanje po dionicama i skupno. Betoniranje betonom  razreda tlačne čvrstoće C16/20 u prethodno postavljenoj oplati. Obrada betona prema Tehničkim propisima za građevinske konstrukcije.
Jedinična cijena stavke uključuje sav potreban rad, materijal, pomoćna sredstva i transporte za kompletnu izvedbu, uključujući izradu izradu, postavljenje i demontažu oplate i njegu betona.
Obračun po kompletno izgrađenom bloku.
Za jedan sidreni blok potrebno je: 0,4 m</t>
    </r>
    <r>
      <rPr>
        <vertAlign val="superscript"/>
        <sz val="10"/>
        <rFont val="Calibri"/>
        <family val="2"/>
        <charset val="238"/>
        <scheme val="minor"/>
      </rPr>
      <t>3</t>
    </r>
    <r>
      <rPr>
        <sz val="10"/>
        <rFont val="Calibri"/>
        <family val="2"/>
        <charset val="238"/>
        <scheme val="minor"/>
      </rPr>
      <t xml:space="preserve"> betona razreda tlačne čvrstoće C16/20, s oplatom.</t>
    </r>
  </si>
  <si>
    <r>
      <t xml:space="preserve">Kompletna izvedba betonskih okana u sklopu platoa, tlocrtnih dimenzija 40x40 cm, debljine stijenke dna i  zidova 15 cm. Stavka uključuje sve potrebne radove, betonske, armiranobetonske, zidarske i tesarske. Zemljani radovi obuhvaćeni su građevinskim troškovnikom mape 1.
</t>
    </r>
    <r>
      <rPr>
        <u/>
        <sz val="10"/>
        <rFont val="Calibri"/>
        <family val="2"/>
        <charset val="238"/>
        <scheme val="minor"/>
      </rPr>
      <t xml:space="preserve">Radovi i materijali za izvedbu jednog okna :
</t>
    </r>
    <r>
      <rPr>
        <sz val="10"/>
        <rFont val="Calibri"/>
        <family val="2"/>
        <charset val="238"/>
        <scheme val="minor"/>
      </rPr>
      <t>Betoniranje dna i zidova okna betonom razreda tlačne čvrstoće  C25/30, sa dodatkom sredstva za povećanje vodonepropusnosti, u dvostranoj glatkoj oplati. Uključena je sva potrebna armatura B 500B. Beton ugrađivati pomoću pervibratora, a pripremiti ga i njegovati prema važećim propisima. Kinetu izraditi od betona  razreda tlačne čvrstoće C25/30 u pravilnom hidrauličkom obliku koji prati profil promjera cijevi. Površinu kinete obraditi cementinim mortom omjera 1:2, debljine 2 cm, zagladiti do crnog sjaja. Kineta unutar okna mora imati uzdužni nagib kao i ostali dio trase. Dubina kinete mora iznositi 2/3 promjera cijevi, a minimalna visina od dna okna 5 cm. Dobava, doprema, izrada, montiranje i skidanje glatke oplate. Unutarnje površine dna i zidova okna obraditi brzovezućim kitom, zapunjavanjem rupa u betonu do postizanja vodonepropusnosti, te gletanjem istom vodonepropusnom masom, do visine pokrovne ploče, u dva sloja, u svemu prema uputama Proizvođača. Ugradnja ljevanoželjeznog poklopca 400x400 mm sa kvadratnim okvirom, za prometno opterećenje C250.</t>
    </r>
  </si>
  <si>
    <r>
      <t>* beton,  razreda tlačne čvrstoće C25/30, 0,5 m</t>
    </r>
    <r>
      <rPr>
        <vertAlign val="superscript"/>
        <sz val="10"/>
        <rFont val="Calibri"/>
        <family val="2"/>
        <charset val="238"/>
        <scheme val="minor"/>
      </rPr>
      <t>3</t>
    </r>
  </si>
  <si>
    <r>
      <t>* dvostrana glatka oplata, 5 m</t>
    </r>
    <r>
      <rPr>
        <vertAlign val="superscript"/>
        <sz val="10"/>
        <rFont val="Calibri"/>
        <family val="2"/>
        <charset val="238"/>
        <scheme val="minor"/>
      </rPr>
      <t>2</t>
    </r>
  </si>
  <si>
    <r>
      <t>* vodonepropusni premaz, 1,5 m</t>
    </r>
    <r>
      <rPr>
        <vertAlign val="superscript"/>
        <sz val="10"/>
        <rFont val="Calibri"/>
        <family val="2"/>
        <charset val="238"/>
        <scheme val="minor"/>
      </rPr>
      <t>2</t>
    </r>
  </si>
  <si>
    <t>* ugradnja ljevanoželjeznog poklopca s okvirom - nosivosti C250 - 1 kom</t>
  </si>
  <si>
    <r>
      <rPr>
        <b/>
        <sz val="10"/>
        <rFont val="Calibri"/>
        <family val="2"/>
        <charset val="238"/>
        <scheme val="minor"/>
      </rPr>
      <t>NAPOMENA:</t>
    </r>
    <r>
      <rPr>
        <sz val="10"/>
        <rFont val="Calibri"/>
        <family val="2"/>
        <charset val="238"/>
        <scheme val="minor"/>
      </rPr>
      <t xml:space="preserve">
</t>
    </r>
    <r>
      <rPr>
        <b/>
        <sz val="10"/>
        <rFont val="Calibri"/>
        <family val="2"/>
        <charset val="238"/>
        <scheme val="minor"/>
      </rPr>
      <t>Cijene koje se odnose na materijal i  opremu u sebi trebaju sadržavati:</t>
    </r>
    <r>
      <rPr>
        <sz val="10"/>
        <rFont val="Calibri"/>
        <family val="2"/>
        <charset val="238"/>
        <scheme val="minor"/>
      </rPr>
      <t xml:space="preserve">
* vrijednost opreme i materijala s troškovima transporta i osiguranja
* cijena obuhvaća i spojni, brtveni materijal za postavljanje opreme i materijala u položaj za upotrebu i ispravno funkcioniranje
* isprave sukladnosti za materijal i opremu, te priručnike za montažu opreme, održavanje i servisiranje (na jeziku zemlje proizvođača opreme i prijevod na hrvatski jezik).
* garancijske listove
* svi troškovi utovara, istovara i prijenosa do privremene deponije.
</t>
    </r>
    <r>
      <rPr>
        <b/>
        <sz val="10"/>
        <rFont val="Calibri"/>
        <family val="2"/>
        <charset val="238"/>
        <scheme val="minor"/>
      </rPr>
      <t>U cijeni opreme treba uključiti i:</t>
    </r>
    <r>
      <rPr>
        <sz val="10"/>
        <rFont val="Calibri"/>
        <family val="2"/>
        <charset val="238"/>
        <scheme val="minor"/>
      </rPr>
      <t xml:space="preserve">
* ispravnost skladištenja opreme sa zapisnikom o istome
* Izvođač radova treba izvršiti kontrolna ispitivanja tjemene nosivosti cijevi preko akreditiranog laboratorija za tu metodu ispitivanja, za sve gravitacijske cijevi kolektora i priključaka. Uzimanje uzoraka od strane ovlaštenog laboratorija izvršiti prema naputku metode ispitivanja obavezno uz prisustvo nadzornog inženjera. Vrši se po jedno ispitivanje za svaku vrstu materijala i profil i to iz prve dopreme materijala na gradilište, kako bi se rezultati dobili prije same ugradnje cijevi. Troškovi ovih ispitivanja sadržani su u cijeni nabave materijala.</t>
    </r>
  </si>
  <si>
    <t>Dobava i doprema te istovar PEHD cijevi. Cijevi su od polietilena PE 100, za NP 16 bara SDR 11, kolutu od 100 m ili u palicama od 12.0 m, prema  HRN EN 12201-2:2013 "ili jednakovrijedno". Spajanje cijevi međusobno, te sa lijevanoželjeznim i PE fazonskim komadima elektrozavarivanjem ili elektrospojnicama.
U jediničnoj cijeni stavke obuhvaćeni su i svi potrebni radovi i transporti za kompletno izvršenja stavke.
Obračun po m' dobavljene i uskladištene cijevi.</t>
  </si>
  <si>
    <r>
      <t>Dobava i doprema do deponije, separatora lakih tekućina. Separator mora biti konstruiran, izrađen i testiran prema  HRN EN 858-1:2002 "ili jednakovrijedno",  nazivne veličine NS3 (protoka 3 l/s) s integriranom taložnicom kapaciteta 300 lit. Separator mora imati učinkovitosti izdvajanja lakih tekućina - lakih tekućina u izlaznoj vodi do 5mg/l. Separator mora imati zapremninu izdvojenih lakih tekućina min. 30 litara, dok ukupni kapacitet ne smije biti veći od 800 litara. Dimenzije separatora: promjer D: oko 1240mm, visina oko 1300mm, zežina; oko 2300kg (</t>
    </r>
    <r>
      <rPr>
        <sz val="10"/>
        <rFont val="Calibri"/>
        <family val="2"/>
        <charset val="238"/>
      </rPr>
      <t>±10%)</t>
    </r>
    <r>
      <rPr>
        <sz val="10"/>
        <rFont val="Calibri"/>
        <family val="2"/>
        <charset val="238"/>
        <scheme val="minor"/>
      </rPr>
      <t xml:space="preserve">.
Uljev i izljev separatora moraju DN 100 utični spoj s kliznom brtvom (prema HRN EN 1401-1:2019 "ili jednakovrijedno" - PVC cijevi). Dubina uljevne cijevi, mjereno od kote poklopca do kote dna cijevi uljeva  T=0,68 m. Separator se treba isporučivati s poklopcem prema HRN EN 124:2005 "ili jednakovrijedno" klase nosivosti D400, svijetlog otvora promjera 600mm, s natipsom "SEPARATOR". Separator mora biti izrađen iz armiranog betona (beton prema HRN EN 206-1:2006 "ili jednakovrijedno") razreda tlačne čvrstoće C35/45, razreda izloženosti: XA2, XC4, XD2, XF3, XS2.
</t>
    </r>
  </si>
  <si>
    <t>Transport materijala od privremene deponije do lokacije ugradnje na  gradilištu. Jediničnom cijenom stavke obuhvačeni su svi potrebni radovi, transporti i pomagala potrebni za izvršenje stavke.
Obračun po m' transportirane cijevi, odnosno komdu fazona, armatura i ljevanoželjeznih poklopaca s okvirom.</t>
  </si>
  <si>
    <t xml:space="preserve">Ispitivanje vodonepropusnosti kanalizacije zajedno sa revizijskim oknima. Ispitivana dionica se zatvori sa oba kraja, ispuni vodom do najnižeg revizijskog okna i tako ostavi 6 sati. Zatim se dopuni vodom do vrha. Slijedećih 6 sati prati se nivo vode koji nesnije opasti više od 1.0 cm. U stavci je uključena potrebna voda i za višekratna ispitivanja, sve dok ispitivana dionica ne bude potpuno vodonepropusna. 
Cijenom stavke obuhvaćeni su svi potrebni radovi, materijali, pomagala i transporti za kompletno ispitivanje sve do konačne uspješnosti, zajedno s izvješćem o provedenim ispitivanjima.
Sva višekratna ispitivanja na jednoj dionici neće se posebno priznavati, već svako drugo i daljnje ispitivanje na istoj dionici ide na teret Izvođača. U slučaju višekratnog ispitivanja, u jed.cijeni stavke su i svi radovi, materijali i oprema, neophodna za dovođenje dionice u stanje spemno za ponovno ispitivanjem.
Obračun po m' uspješno ispitanog cjevovoda. </t>
  </si>
  <si>
    <t>Izrada Geodetskog situacijskog nacrta stvarnog stanja za izgrađenu građevinu, koji je kao dio geodetskog elaborata ovjerio katastarski ured, a prilaže se dokumentaciji za tehnički pregled, odnosno izrada geodetskog elaborata za katastar, ovjerenog od tijela državne uprave nadležnog za poslove katastra, koji je podloga za evidentiranje građevine u katastarskom operatu sukladno Zakonu o prostornom uređenju i Zakonu o građenju. Elaborat mora izraditi i potpisati osoba ragistrirana za obavljanje te djelatnosti po posebnom propisu. Geodetski snimak i elaborat treba izraditi za gravitacijske kolektore, vodovod i tlačne vodove.
Jedinična cijena stavke uključuje sve potrebne terenske i uredske radove, te materijale za izradu elaborata. Izraditi kao digitalnu snimku u .dwg formatu na CD-u. Izraditi 6 primjerka uvezanog i ovjerenog elaborata, uz obvezu da se  4 primjerka moraju predati Investitoru za potrebe tehničkog pregleda, odnosno njegovu arhivu.
Obračun po komplet izvedenom radu.</t>
  </si>
  <si>
    <t>Dobava, doprema i polaganje PEHD cijevi DN 25 u kanal zajedno sa ostalim instalacijama. Izrada priključka na glavni dovodni vod PEHD DN125, uključujući sav spojni i brtveni materijala. Izrada priključka na opskrbni ormarić, uključujući sav brtveni i spojni materijal. Prosječna dužina priključka 5 metara. 
U jediničnoj cijeni stavke obuhvaćeni su svi potrebni materijali, radovi te pomoćna sredstva i transport za kompletnu izvedbu.
Obračun po komadu priključka</t>
  </si>
  <si>
    <r>
      <t>Premještanje postojeće školjere na "glavi" gata izvodi se da bi se očistilo područje za iskop temeljne jame novog obalnog zida.
U jediničnoj cijeni sadržan je sav potreban materijal i rad na iskopu i privremenom deponiranju materijala na mjesto prema odredbi nadzornog inženjera, te sva pripomoć ronioca i troškovi plovnog objekta.
Obračun po m</t>
    </r>
    <r>
      <rPr>
        <vertAlign val="superscript"/>
        <sz val="10"/>
        <rFont val="Calibri"/>
        <family val="2"/>
        <scheme val="minor"/>
      </rPr>
      <t>3</t>
    </r>
    <r>
      <rPr>
        <sz val="10"/>
        <rFont val="Calibri"/>
        <family val="2"/>
        <scheme val="minor"/>
      </rPr>
      <t xml:space="preserve"> iskopanog materijala.</t>
    </r>
  </si>
  <si>
    <r>
      <t>Podmorski strojni iskop temeljne jame u stijenskoj podlozi do max kote -5.0 m. prema profilima datim u grafičkim prilozima. Stijensku masu potrebno je izravnati i odstraniti sve labave dijelove do kompaktne stijenske podloge.
U jediničnoj cijeni sadržan sav potreban materijal i rad na iskopu  i deponiranju materijala na mjesto prema odredbi nadzornog inženjera te sva pripomoć ronioca i troškovi plovnog objekta.
Pojedine veće komade kamena ili otpadnog materijala uklanjaju ronioci ručno što također ulazi u jediničnu cijenu.
Obračun po m</t>
    </r>
    <r>
      <rPr>
        <vertAlign val="superscript"/>
        <sz val="10"/>
        <rFont val="Calibri"/>
        <family val="2"/>
        <scheme val="minor"/>
      </rPr>
      <t>3</t>
    </r>
    <r>
      <rPr>
        <sz val="10"/>
        <rFont val="Calibri"/>
        <family val="2"/>
        <scheme val="minor"/>
      </rPr>
      <t xml:space="preserve"> iskopanog materijala.
</t>
    </r>
  </si>
  <si>
    <r>
      <t>Za izradu nasipa upotrijebiti će se čisti kamen veličine 0-50 kg. Kamen mora biti čist, bez primjesa zemlje, gline i sl. Nasip se gradi u nagibu 1 : 1,5 sa plovnog objekta, doseže dubinu od -9,0 m dok vrh nasipa završava na dubini od -5,0 m. Služi kao podloga za tucanik i obalni zid. Po završetku nasipavanja potrebno je izvesti grubo planiranje na projektiranu kotu nasipa.
U jediničnoj cijeni obračunat sav rad i materijal na dopremi, ugradbi i  planiranju temeljnog kamenometa. Također  su  obuhvaćeni troškovi ronioca i svi pomoćni radovi.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</si>
  <si>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pod morem od dubine –5,00 do +0,20 m. Nasip se izvodi sa plovnog objekta ili s izvedenih obalnih zidova prema datim profilima u glavnom projektu. Služi kao ispuna (pod morem) između izvedenih obalnih zidova.
Karakteristike materijala: kameni materijal težine zrna 0-300 kg koji ne smije imati više od 5% sitnih čestica manjih od 0,074 mm.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</si>
  <si>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Izrada općeg kamenog nasipa iznad mora od +0,20 m do +0,80 m. Nasip se izvodi sa plovnog objekta ili s izvedenih obalnih zidova prema datim profilima u glavnom projektu. Služi kao ispuna između izvedenih obalnih zidova.
Karakteristike materijala: kameni materijal težine zrna 0-300 kg koji ne smije imati više od 5% sitnih čestica manjih od 0,074 mm, Me=40MPa.
U jediničnoj cijeni obračunat sav rad i materijal na dobavi, dopremi i ugradnji nasipa od općeg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</si>
  <si>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Nasipavanje odnosno slaganje materijala se izvodi s plovnog objekta s nagibom pokosa stranice od 1:1,5 od razine uređene nožice nasipa do razine -5,00 m.n.m., odnosno prema datim profilima u glavnom projektu. Služi kao zaštita općeg kamenog nasipa 0-50 kg. Debljina sloja složene školjere iznosi 1,00 m. Karakteristike materijala: čisti kameni materijal težine zrna 60 - 300 kg. Svaki kamen mora biti stabilno položen i uglavljen. 
Kameni materijal mora biti čist bez primjesa zemlje, propisane granulacije i atestiran.
U jediničnoj cijeni obračunat sav rad i materijal na dobavi, dopremi, ugradnji i grubom planiranju nasipa od čistog kamenog materijala.
Obračun po m</t>
    </r>
    <r>
      <rPr>
        <vertAlign val="superscript"/>
        <sz val="10"/>
        <rFont val="Calibri"/>
        <family val="2"/>
        <scheme val="minor"/>
      </rPr>
      <t>3</t>
    </r>
    <r>
      <rPr>
        <sz val="10"/>
        <rFont val="Calibri"/>
        <family val="2"/>
        <scheme val="minor"/>
      </rPr>
      <t xml:space="preserve"> nasipanog materijala temeljem geodetskog snimka prije i poslije izgrađenog nasipa.</t>
    </r>
  </si>
  <si>
    <r>
      <t>Podloga od tucanika izraditi će se na temeljnom kamenometu ispod buduće obalne konstrukcije. Na grubo planiranu podlogu temeljnog kamenometa, poslije planiranja, nasipavati će se tucanik granulacije 16-63,0 mm. Tucanik mora biti čist bez primjesa zemlje, propisane granulacije i atestiran. Tucanik se mora fino isplanirati sa točnošću ± 5 cm na projektiranu kotu. Ovaj rad izvršiti će se pomoću ronioca.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tucanika debljine 20 cm.
</t>
    </r>
  </si>
  <si>
    <r>
      <t>Podloga od tucanika izraditi će se na općem nadmorskom kamenom nasipu ispod konstrukcije zaštitnog zida. Na grubo planiranu podlogu općeg kamenog nasipa, poslije planiranja, nasipavati će se tucanik granulacije 16-63,0 mm. Tucanik mora biti čist bez primjesa zemlje, propisane granulacije i atestiran. Tucanik se mora fino isplanirati sa točnošću ± 5 cm na projektiranu kotu. Ovaj rad izvršiti će se pomoću ronioca.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tucanika debljine 20 cm.
</t>
    </r>
  </si>
  <si>
    <r>
      <t>Površine koje su u zoni između betonskog zaštitnog zida i novoizgrađene obalne konstrukcije, obrađuju se izradom tamponskog, odnosno nosivog sloja temeljne armirano betonske ploče hodne površine. Šljunak granulacije 31,50-63 mm se razastire pogodnim mehaničkim sredstvima, a zbija se vibracionim sredstvima za zbijanje. Debljina sloja određena je projektom i iznosi 20 cm u zbijenom stanju. Sloj se zbija do modula stišljivosti Ms = 60 MPa na koti ispod armirano betonske ploče hodne površine.
Izvedena šljunčana podloga ne smije duže vrijeme ostati nezaštićena, već ju treba, u tom slučaju, zaštititi nekim nepropusnim slojem.
U jediničnoj cijeni obračunat je sav materijal i rad na dobavi, dopremi, nasipavanju, planiranju te sabijanju kao i sve ostalo potrebno za potpuno dovršenje navedenih radova.
Obračun po m</t>
    </r>
    <r>
      <rPr>
        <vertAlign val="superscript"/>
        <sz val="10"/>
        <rFont val="Calibri"/>
        <family val="2"/>
        <scheme val="minor"/>
      </rPr>
      <t>2</t>
    </r>
    <r>
      <rPr>
        <sz val="10"/>
        <rFont val="Calibri"/>
        <family val="2"/>
        <scheme val="minor"/>
      </rPr>
      <t xml:space="preserve"> izvedenog sloja debljine 20 cm u zbijenom stanju.</t>
    </r>
  </si>
  <si>
    <r>
      <t>Izrada školjere od ranije uklonjenog kamena školjere pod morem od dubine –5,00 do +2,50 m. Slaganje kamena, izvodi se s plovnog objekta, s nagibom pokosa stranice od 1:1,5 odnosno prema datim profilima u grafičkim prilozima u projektu. Služi kao dio ranije uklonjene obalozaštite . 
U jediničnoj cijeni obračunat utovar, transport s gradilišne deponije, slaganje, uglavljivanje, poravnjanje i sav ostali rad na ugradnji školjere.
Obračun po m</t>
    </r>
    <r>
      <rPr>
        <vertAlign val="superscript"/>
        <sz val="10"/>
        <rFont val="Calibri"/>
        <family val="2"/>
        <scheme val="minor"/>
      </rPr>
      <t>3</t>
    </r>
    <r>
      <rPr>
        <sz val="10"/>
        <rFont val="Calibri"/>
        <family val="2"/>
        <scheme val="minor"/>
      </rPr>
      <t xml:space="preserve"> izrađene školjere temeljem geodetskog snimka prije i poslije izgradnje.</t>
    </r>
  </si>
  <si>
    <r>
      <t>Transport viška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
U jediničnoj cijeni sadržan sav materijal i rad na transportu, istovaru i uređenju deponije te  plaćanje potrebne pristojbe za deponiranje građevinskog materijala..
Obračun po m</t>
    </r>
    <r>
      <rPr>
        <vertAlign val="superscript"/>
        <sz val="10"/>
        <rFont val="Calibri"/>
        <family val="2"/>
        <scheme val="minor"/>
      </rPr>
      <t>3</t>
    </r>
    <r>
      <rPr>
        <sz val="10"/>
        <rFont val="Calibri"/>
        <family val="2"/>
        <scheme val="minor"/>
      </rPr>
      <t xml:space="preserve"> materijala u sraslom stanju. Rastresitost uzeti u obzir u jediničnoj cijeni.
</t>
    </r>
  </si>
  <si>
    <r>
      <t>Izrada armiranobetonskih zaštitnih ploča za zaštitu od podlokavanja, dimenzija 1,50 × 2,0 × 0,30 m od betona razreda tlačne čvrstoće C35/45 i razreda izloženosti XC1, XS2 i XA4. Ploče su armirane rebrastom armaturom i moraju imati kuke za montažu. Gornja površina ploča ne smije biti iznad kote -4,70 m.n.m.
U jediničnoj cijeni sadržan je sav potreban materijal i rad na izradi ploča, svi troškovi oplate, transporta i ugradnje kao i svi troškovi ronioca, dizalice i svi pomoćni radovi.
Obračun po m</t>
    </r>
    <r>
      <rPr>
        <vertAlign val="superscript"/>
        <sz val="10"/>
        <rFont val="Calibri"/>
        <family val="2"/>
        <scheme val="minor"/>
      </rPr>
      <t>3</t>
    </r>
    <r>
      <rPr>
        <sz val="10"/>
        <rFont val="Calibri"/>
        <family val="2"/>
        <scheme val="minor"/>
      </rPr>
      <t xml:space="preserve"> stvarno ugrađenog betona.</t>
    </r>
  </si>
  <si>
    <r>
      <t>Izrada masivnog obalnog zida širine 2.50 m u kalupnom betonu na samom mjestu. Zidovi se betoniraju u glatkoj oplati u sekcijama dužine 10,0 m. Betoniranje se pod morem izvodi kontraktor postupkom pomoću betonske pumpe. Horizontalne prekide obavezno izvesti sa potrebnim nadvišenjem radi odstranjivanja dijela ispranog betona. Beton zida je razreda tlačne čvrstoće C35/45 i razreda izloženosti XC1, XS3, XA4. Ostali uvjeti prema programu kontrole.
U jediničnoj cijeni ove stavke  obuhvaćena  je  priprema betona, transport do mjesta ugradbe, ugradnja, obrada te njega i zaštita betona, kao i odstranjivanje (štemanje) viška  ispranog betona. Također su obuhvaćeni troškovi ronioca te svi troškovi izrade, postavljanja, učvršćivanja, premještanja i demontiranja oplate kao i svi pomoćni radovi.
Obračun se vrši po m</t>
    </r>
    <r>
      <rPr>
        <vertAlign val="superscript"/>
        <sz val="10"/>
        <rFont val="Calibri"/>
        <family val="2"/>
        <scheme val="minor"/>
      </rPr>
      <t>3</t>
    </r>
    <r>
      <rPr>
        <sz val="10"/>
        <rFont val="Calibri"/>
        <family val="2"/>
        <scheme val="minor"/>
      </rPr>
      <t xml:space="preserve"> ugrađenog betona.</t>
    </r>
  </si>
  <si>
    <r>
      <t>Dobava i doprema betona za zaštitu cijevi za cirkulaciju mora. Beton  je razreda tlačne čvrstoće C35/45 i razreda izloženosti XC1, XS2, XA4.
U jediničnoj cijeni sadržan je sav potreban materijal i rad na polaganju betona za zaštitu cijevi, svi troškovi oplate, transporta i ugradnje kao i svi troškovi ronioca, dizalice i svi pomoćni radovi.
Obračun po m</t>
    </r>
    <r>
      <rPr>
        <vertAlign val="superscript"/>
        <sz val="10"/>
        <rFont val="Calibri"/>
        <family val="2"/>
        <scheme val="minor"/>
      </rPr>
      <t>3</t>
    </r>
    <r>
      <rPr>
        <sz val="10"/>
        <rFont val="Calibri"/>
        <family val="2"/>
        <scheme val="minor"/>
      </rPr>
      <t xml:space="preserve"> stvarno ugrađenog betona.</t>
    </r>
  </si>
  <si>
    <r>
      <t>Izrada armiranobetonskog serklaža od betona razreda tlačne čvrstoće C35/45 i razreda izloženosti XC4, XS3, XF2 I XA3, max. širine 1.90 m i visine 1,20 m.  Serklaž se betonira u sekcijama dužine 10,0 m u dvostranoj oplati i "na preklop" (vertikalni spojevi serklaža ne smiju se poklopiti sa vertikalnim spojevima zida). Horizontalni spojevi između sekcija izrađuju se po načelu utor i zub. Betoniranje izvesti za vrijeme oseke "u suho" na prethodno očišćenu površinu.
Serklaž je armiran rebrastom armaturom B 500B, te povezan sidrima s obalnim zidom te armaturom s poprečnom gredom za osiguranje stabilnosti obalnih zidova. Sidra su 2φ25/50 cm. 
Naročitu pažnju obratiti da u betonu ne ostanu zračni jastuci, tako da je beton potrebno vibrirati. Vidljivo lica serklaža treba biti ravno i zaglađeno. Beton treba spremati i ugrađivati strojno, te ga pravilno njegovati.
U jediničnoj cijeni obuhvaćen je sav potreban materijal i rad na izradi betona, transportu do mjesta ugradbe, ugradba, njega (zaštita) betona i troškovi oplate i armature.
Obračun po m</t>
    </r>
    <r>
      <rPr>
        <vertAlign val="superscript"/>
        <sz val="10"/>
        <rFont val="Calibri"/>
        <family val="2"/>
        <scheme val="minor"/>
      </rPr>
      <t>3</t>
    </r>
    <r>
      <rPr>
        <sz val="10"/>
        <rFont val="Calibri"/>
        <family val="2"/>
        <scheme val="minor"/>
      </rPr>
      <t xml:space="preserve"> ugrađenog betona.</t>
    </r>
  </si>
  <si>
    <r>
      <t>Izrada armiranobetonske grede od betona razreda tlačne čvrstoće C35/45 i razreda izloženosti XC4, XS3, XF2 I XA2, dimenzija 85*85 cm.   Betoniranje izvesti za vrijeme oseke "u suho" dijelom na prethodno ugrađen kalupni beton obalnog zida te dijelom na tucaničkoj podlozi.
Greda je armirana rebrastom armaturom B 500B, te povezana s obalnim zidom i serklažem.
Naročitu pažnju obratiti da u betonu ne ostanu zračni jastuci, tako da je beton potrebno vibrirati.  Beton treba spremati i ugrađivati strojno, te ga pravilno njegovati.
U jediničnoj cijeni obuhvaćen je sav potreban materijal i rad na izradi betona, transportu do mjesta ugradbe, ugradba, njega (zaštita) betona i troškovi oplate i armature.
Obračun po m</t>
    </r>
    <r>
      <rPr>
        <vertAlign val="superscript"/>
        <sz val="10"/>
        <rFont val="Calibri"/>
        <family val="2"/>
        <scheme val="minor"/>
      </rPr>
      <t>3</t>
    </r>
    <r>
      <rPr>
        <sz val="10"/>
        <rFont val="Calibri"/>
        <family val="2"/>
        <scheme val="minor"/>
      </rPr>
      <t xml:space="preserve"> ugrađenog betona.</t>
    </r>
  </si>
  <si>
    <r>
      <t>Armiranobetonski zaštitni zid ukupne visine sa temeljnom stopom 1.50 m  i širine 0,35 m koji na svakih približno 20,0 m ima prolaz za pješake širine 1,20 m izrađuje se na prethodno izrađenom nasipu na koti +0.90 m.n.m. Zid se izrađuje na licu mjesta od betona razreda tlačne čvrstoće C35/45 i razreda izloženosti XC4, XS3, XF2 I XA4, na ranije pripremljenoj tucaničkoj podlozi. Zid se izrađuje na nasipu na koti +0.90 m.n.m. Vrh zida je na koti +2.50 m.n.m. Betonira se " u suho" u  dvostranoj plati. Prednje lice zida je vertikalno i obloženo kamenom oblogom, kruna zida kamenom poklopnicom (kamena obloga i poklopnica nisu predmet ove stavke).
U jediničnoj cijeni sadržan sav rad i materijal na izradi, dopremi i ugradbi betona, obrada betona prilikom ugradnje te njega nakon ugradnje, kao i sav rad i materijal na dobavi dopremi montaži i demontaži oplate zaštitnog zida.
Obračun po m</t>
    </r>
    <r>
      <rPr>
        <vertAlign val="superscript"/>
        <sz val="10"/>
        <rFont val="Calibri"/>
        <family val="2"/>
        <scheme val="minor"/>
      </rPr>
      <t>3</t>
    </r>
    <r>
      <rPr>
        <sz val="10"/>
        <rFont val="Calibri"/>
        <family val="2"/>
        <scheme val="minor"/>
      </rPr>
      <t xml:space="preserve"> ugrađenog betona.</t>
    </r>
  </si>
  <si>
    <r>
      <t>Izrada armiranobetonske ploče debljine 20 cm od betona razreda tlačne čvrstoće C35/45 i razreda izloženosti XC4, XS3, XF2 i XA2.
Izrada betonske ploče izrađuje se na licu mjesta na uređenom i sabijenom donjem nosivom sloju kolničke konstrukcije od drobljenog kamenog materijala 32/63 mm. Poprečni pad betonske ploče iznosi 0,5% sa smjerom prema moru. Gornja površina se grubo zaglađuje. 
U jediničnoj cijeni obračunat sav rad na dobavi, dopremi, ugradnji i njegovanju betona kao i svi troškovi izrade, nabavka i ugradnja potrebne armature te montaža  i demontaže oplate. 
Obračun po m</t>
    </r>
    <r>
      <rPr>
        <vertAlign val="superscript"/>
        <sz val="10"/>
        <rFont val="Calibri"/>
        <family val="2"/>
        <scheme val="minor"/>
      </rPr>
      <t>3</t>
    </r>
    <r>
      <rPr>
        <sz val="10"/>
        <rFont val="Calibri"/>
        <family val="2"/>
        <scheme val="minor"/>
      </rPr>
      <t xml:space="preserve"> izvedene ploče.
</t>
    </r>
  </si>
  <si>
    <t>Izrada armiranobetonskog zida rampe od betona razreda tlačne čvrstoće C35/45 i razreda izloženosti XC4, XS3, XF2 i XA2.
Zaštitni zid štiti rampu od kamene obalozaštite.
Armiranobetonski  zidovi izrađuju se na prethodno izrađenom nasipu na licu mjesta od betona razreda tlačne čvrstoće C35/45 i razreda izloženosti XC4, XS3, XF2 I XA4, na ranije pripremljenoj tucaničkoj podlozi. Vrh zida je na koti +2.50 m.n.m. Betonira se " u suho" u  dvostranoj plati. Prednje lice zida (zapadna strana) je vertikalno  i obloženo kamenom oblogom, kruna zida kamenom poklopnicom (kamena obloga i poklopnica nisu predmet ove stavke).
U jediničnoj cijeni sadržan sav rad i materijal na izradi, dopremi i ugradbi betona, obrada betona prilikom ugradnje te njega nakon ugradnje, sav rad i materijal na dobavi dopremi montaži i demontaži oplate zidova, nabavka i ugradnja potrebne armature.
Obračun po m3 ugrađenog betona.</t>
  </si>
  <si>
    <t>Izrada armiranobetonskog zida rampe od betona razreda tlačne čvrstoće C35/45 i razreda izloženosti XC4, XS3, XF2 i XA2.
Zaštitni zid formira rampu za osobe s invaliditetom i smanjene pokretljivosti..
Armiranobetonski  zidovi izrađuju se na prethodno izrađenom nasipu na licu mjesta od betona razreda tlačne čvrstoće C35/45 i razreda izloženosti XC4, XS3, XF2 I XA4, na ranije pripremljenoj tucaničkoj podlozi. Kota vrha zida je promijenjiva od +1.50 do +1.20 m kod uklapanja u postojeće stanje. Nastavak rampe obrađen je u zasebnom projektu, prema odluci Investitora. Betonira se " u suho" u  dvostranoj plati. Prednje lice zida (zapadna strana) je vertikalno i obloženo kamenom oblogom, kruna zida kamenom poklopnicom (kamena obloga i poklopnica nisu predmet ove stavke).
U jediničnoj cijeni sadržan sav rad i materijal na izradi, dopremi i ugradbi betona, obrada betona prilikom ugradnje te njega nakon ugradnje, sav rad i materijal na dobavi dopremi montaži i demontaži oplate zidova, nabavka i ugradnja potrebne armature.
Obračun po m3 ugrađenog betona.</t>
  </si>
  <si>
    <r>
      <t>Oblaganje prednjeg lica zaštitnog zida kamenim pločama  debljine 10 cm u cementnom mortu izvesti će se kamenim blokovima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Rad obuhvaća nabavu, dopremu i ugradnju kamenih ploča u cementnom mortu. Kamene ploče su pravilnog oblika,dimenzija 30*50, debljine 10 cm. Reške se zapunjavaju masom za zalijevanje razdjelnica.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obloženog zaštitnog betonskog zida. 
U cijeni su obračunati svi materijali, rad i transporti  za potpuno dovršenje posla.</t>
    </r>
  </si>
  <si>
    <t>Izrada, dobava i ugradnja kamenih poklopnica zaštitnog zaobalnog zida sa sidrenjem ankerima od nehrđajućeg čelika u beton zida. Obloga gornje površine krune zaštitnog zaobalnog  zida izvesti će se kamenim blokovima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Kameni blokovi su veličine 100*60*10 cm, a obrada ima je grubo štokana. Fuge su širine 1 cm. Postava blokova u cementni mort debljine 5 cm. Vanjski kutevi blokova je sa zaobljenim rubom. Fuge izvući s cementnim mortom omjera 1:3.  Rad izvesti za vrijeme oseke tj. "u suho".
U jediničnoj  cijeni  sadržan  je  sav  potreban  rad  i materijal na dobavi, dopremi i ugradnji kamenih  poklopnica kao i materijal za obradu fuga.
Obračun po m' ugrađenih poklopnica.</t>
  </si>
  <si>
    <r>
      <t>Oblaganje prednjeg lica zaštitnog zida kamenim pločama  debljine 8 cm u cementnom mortu. Oblaganje lica zida izvesti će se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Rad obuhvaća nabavu, dopremu i ugradnju kamenih ploča u cementnom mortu. Kamene ploče su pravilnog oblika,dimenzija 30*50, debljine 8 cm. Reške se zapunjavaju masom za zalijevanje razdjelnica.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obloženog zaštitnog betonskog zida. 
U cijeni su obračunati svi materijali, rad i transporti  za potpuno dovršenje posla.</t>
    </r>
  </si>
  <si>
    <t>Izrada, dobava i ugradnja kamenih poklopnica zaštitnog zaobalnog zida sa sidrenjem ankerima od nehrđajućeg čelika u beton zida. Obloga gornje površine krune zaštitnog zaobalnog  zida izvesti će se kamenim blokovima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Kameni blokovi su veličine 100*45*10 cm, a obrada ima je grubo štokana. Fuge su širine 1 cm. Postava blokova u cementni mort debljine 4 cm. Vanjski kutevi blokova je sa zaobljenim rubom. Fuge izvući s cementnim mortom omjera 1:3.  Rad izvesti za vrijeme oseke tj. "u suho".
U jediničnoj  cijeni  sadržan  je  sav  potreban  rad  i materijal na dobavi, dopremi i ugradnji kamenih  poklopnica kao i materijal za obradu fuga.
Obračun po m' ugrađenih poklopnica.</t>
  </si>
  <si>
    <r>
      <t>Oblaganje prednjeg lica zaštitnog zida rampe izvodi se kamenim pločama  debljine 8 cm u cementnom mortu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Rad obuhvaća nabavu, dobavu i ugradnju kamenih ploča u cementnom mortu. Kamene ploče su debljine 8 cm. Reške se zapunjavaju masom za zalijevanje razdjelnica.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obloženog zaštitnog betonskog zida. 
U cijeni su obračunati svi materijali, rad i transporti  za potpuno dovršenje posla.</t>
    </r>
  </si>
  <si>
    <t>Izrada, dobava i ugradnja kamenih poklopnica. Obloga gornje površine krune obalnog zida izvesti će se kamenim blokovima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Kameni blokovi su veličine 100*70*30 cm, a obrada ima je grubo štokana. Fuge su širine 1 cm. Postava blokova u cementni mort debljine 5 cm. Vanjski kut blokova je sa zaobljenim rubom. Na obalnom zidu ugraditi će se skobe za privez plovila na razmaku prema detalju u grafičkim prilozima, tako da je kameni blok na mjestu ugradbe skobe prilagođen. Fuge izvući s cementnim mortom omjera 1:3.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Obračun po m' ugrađenih poklopnica.</t>
  </si>
  <si>
    <t>Izrada, dobava i ugradnja kamenih poklopnica. Obloga gornje površine krune obalnog zida izvesti će se kamenim blokovima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Kameni blokovi su veličine 100*50*15 cm, a obrada ima je grubo štokana. Fuge su širine 1 cm. Postava blokova u cementni mort debljine 5 cm. Vanjski kut blokova je sa zaobljenim rubom. Fuge izvući s cementnim mortom omjera 1:3. Na mjestu dilatacije obalnog serklaža (na svakih 10,00 m) potrebno je izvesti dilataciju kamene obloge. Rad izvesti za vrijeme oseke tj. "u suho".
U jediničnoj  cijeni  sadržan  je  sav  potreban  rad  i materijal na dobavi, dopremi i ugradnji kamenih  poklopnica kao i materijal za obradu fuga i dilatacija.
Obračun po m' ugrađenih poklopnica.</t>
  </si>
  <si>
    <r>
      <t>Polaganje kamenih ploča na cementnom mortu sloja 4 cm. Popločenje će se izvesti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Rad obuhvaća nabavu, dopremu i ugradnju kamenih ploča prema kotama i nagibima iz projekta u cementnom mortu. Kamene ploče su debljine 10 cm. Poprečni pad gornje površine kamenih ploča iznosi 0,5 % sa usmjerenjem ka moru. Reške se zapunjavaju masom za zalijevanje razdjelnica. Kamene ploče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</si>
  <si>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r>
      <t>Polaganje kamenih obložnica na cementnom mortu sloja 4 cm. Kamena obložnica izvodi se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Rad obuhvaća nabavu, dopremu i ugradnju kamenih obložnica u cementnom mortu prema detaljima iz projekta. Kamene obložnice su debljine 20 cm. Reške se zapunjavaju masom za zalijevanje razdjelnica. Kamene obložnice moraju zadovoljavati uvjete nosivosti, hrapavosti, ravnosti i otpornosti na habanje.
Obračun po m</t>
    </r>
    <r>
      <rPr>
        <vertAlign val="superscript"/>
        <sz val="10"/>
        <rFont val="Calibri"/>
        <family val="2"/>
        <scheme val="minor"/>
      </rPr>
      <t>2</t>
    </r>
    <r>
      <rPr>
        <sz val="10"/>
        <rFont val="Calibri"/>
        <family val="2"/>
        <scheme val="minor"/>
      </rPr>
      <t xml:space="preserve"> u potpunosti završene površine. U cijeni su obračunati svi materijali, rad i transporti  za potpuno dovršenje posla.</t>
    </r>
  </si>
  <si>
    <t>Dobava, doprema na mjesto ugradnje i ugradnja PES cijevi Φ1700 mm, dužine 3.0 m</t>
  </si>
  <si>
    <t>Stavka obuhvaća sidreni sustav plovila za:
- plovila od 12.0 - 15.0 - 6 kom 
- plovila od 8.0 - 10.0 - 9 kom 
- plovila od 4.0 - 6.0 - 6 kom.
Sidreni sustav sastoji se od pridnenog lanca, sidrenih blokova, sidrenog lanca, sintetičkog užeta te svih spojnih elemenata (škopaca, redukcijskih karika, zakretnika, čeličnih omči i plastičnih plovaka). Sve dimenzijei količine u skladu s izvedbenim projektom i proračunom sidrenog sustava plovila.
U jediničnoj cijeni sadržan sav rad i materijal za dobavu dopremi i povezivanje svih dijelova sidrenog sustava plovila, kao i svi troškovi ronioca i plovnog objekta s dizalicom, te svi pomoćni radovi. 
U jediničnoj cijeni sadržan je sav rad, nabava potrebnog materijala, doprema do mjesta ugradnje i ugradnja sidrenog sustava te izrada izvedbenog projekta sa proračunom sidrenog sustava plovila.
Obračun po kompletu.</t>
  </si>
  <si>
    <t>Odvoz viška materijala iz iskopa na ovlašteno odlagalište građevinskog otpada, centar za gospodarenje otpadom, reciklažno dvorište za građevni otpad i/ili druge primjerene lokacije za koje ne postoje prepreke u prostornim planovima jedinice lokalne samouprave (za odlaganje meterijala koji predstavlja mineralnu sirovinu) na udaljenosti do 15 km. Za deponirani građevni otpad potrebno je dostaviti Prateći list kao dokaz da je isti ispravno deponiran.deponiju koju odredi nadzorni inženjer. Jedinična cijena stavke uključuje sav potreban rad, materijal, pomoćna sredstva i transporte za izvedbu opisanog rada.
. Obračun po m³  materijala u sraslom stanju.</t>
  </si>
  <si>
    <r>
      <t>Kompletna obnova betonskih površina na trasi položenih cjevovoda. Betonska povrišna se izvodi kao armirano betonska ploča debljine d=15cm razreda tlačne čvrstoće  C20/25, konstruktivno armirana armaturnom mrežom Q-188. Uključeni su svi potrebni radovi, materijali i pomoćna sredstva za kompletnu izvedbu: oplata, armatura, ugradba i njega betona prema Pravilniku TPGK i dr. Obračun po m</t>
    </r>
    <r>
      <rPr>
        <vertAlign val="superscript"/>
        <sz val="10"/>
        <rFont val="Calibri"/>
        <family val="2"/>
        <charset val="238"/>
        <scheme val="minor"/>
      </rPr>
      <t>3</t>
    </r>
    <r>
      <rPr>
        <sz val="10"/>
        <rFont val="Calibri"/>
        <family val="2"/>
        <charset val="238"/>
        <scheme val="minor"/>
      </rPr>
      <t xml:space="preserve"> ugrađenog betone (potrošnja betona oko 0.15m3 / m' kanala)</t>
    </r>
  </si>
  <si>
    <t>Kompletna obnova betonskih ogradnih zidova, koji će se prilikom iskopa rova oštetiti ili porušiti. Obnova u svemu prema postojećem stanju. Stavkom je obuhvaćena izrada temelja prosječne dim. 40x40 cm, te zida srednje visine 80 cm debljine 25 cm. Potreban materijal za m' zida : 0.40 m³ betona razreda tlačne čvrstoće C20/25 / m' zida s armaturom B500B. Uključeni su svi potrebni radovi, materijali i pomoćna sredstva za kompletnu izvedbu: oplata, armatura, ugradba i njega betona prema Pravilniku TPGK i dr. Obračun po m' obnovljenog zida.</t>
  </si>
  <si>
    <r>
      <t xml:space="preserve">Izrada vodomjernog okna od armiranog betona razreda čvrstoće razreda tlačne čvrstoće C30/37. U stavku je uključen sav rad, materijal i pribor, kao i L.Ž. poklopci dimenzija 60 x 60 cm klase opterećenja C250. Obračun po kompletno izvedenom oknu.
</t>
    </r>
    <r>
      <rPr>
        <i/>
        <sz val="10"/>
        <rFont val="Calibri"/>
        <family val="2"/>
        <charset val="238"/>
        <scheme val="minor"/>
      </rPr>
      <t>Konačan položaj, tip, te dimenzije vodomjera i vodomjernog okna odrediti će isporučitelj vodne usluge.</t>
    </r>
    <r>
      <rPr>
        <sz val="10"/>
        <rFont val="Calibri"/>
        <family val="2"/>
        <charset val="238"/>
        <scheme val="minor"/>
      </rPr>
      <t xml:space="preserve">
</t>
    </r>
  </si>
  <si>
    <t>Izrada revizijskih okana svijetlih dimenzija 80 x 80 cm, visine do 200 cm od betona klase razreda tlačne čvrstoće C 30/37. Debljine stjenka okna d=20 cm. U stavku je uključena izrada oplate, armiranje okna armaturnim mrežama Q-221, izrada kinete okna, te ugradnja  poklopca ovisno o pozicij okna. Obračun po kompletno izvedenom oknu uključujući i pripremu (podložni beton C12/15).</t>
  </si>
  <si>
    <t>Izrada nosivog sloja (srednje prometno opterećenje) AC 22 base 50-70 AG6 M2, debljine 6.0 cm.  U cijeni su sadržani svi troškovi nabave materijala, proizvodnje i ugradnje asfaltne mješavine, prijevoz, oprema i sve ostalo potrebno za potpuno izvođenje radova. Obračun je po m2 gornje površine stvarno položenog i ugrađenog nosivog sloja.  Izvedba i kontrola kakvoće prema (HRN EN 13108-1 "ili jednakovrijedno")  i tehničkim svojstvima i zahtjevima za građevne proizvode za proizvodnju asfaltnih mješavina i za asfaltne slojeve kolnika. Obračun po m² ugrađenog sloja.</t>
  </si>
  <si>
    <t>Izrada habajućeg sloja (srednje prometno opterećenje) AC 11 surf  50-70 AG4 M4, debljine 4.0 cm.  U cijeni su sadržani svi troškovi nabave materijala, proizvodnje i ugradnje asfaltne mješavine, prijevoz, oprema i sve ostalo što je potrebno za potpuno izvođenje radova. Obračun je po m2 gornje površine stvarno položenog i ugrađenog habajućeg sloja od asfaltbetona sukladno projektu. Izvedba i kontrola kakvoće prema (HRN EN 13108-1"ili jednakovrijedno")  i tehničkim svojstvima i zahtjevima za građevne proizvode za proizvodnju asfaltnih mješavina i za asfaltne slojeve kolnika. Obračun po m² ugrađenog sloja.</t>
  </si>
  <si>
    <r>
      <t xml:space="preserve">Nabava, doprema i ugradnja svih fazonskih komada i armatura za uzvedbu vodomjernog okna sa zajedničkim kombiniranim vodomjerom DN80mm za potrebe sanitarne i požarne vode. Obračun kompletno izvedenom mjernom mjestu od strane isporučitelja vodne usluge.
</t>
    </r>
    <r>
      <rPr>
        <i/>
        <sz val="10"/>
        <rFont val="Calibri"/>
        <family val="2"/>
        <charset val="238"/>
        <scheme val="minor"/>
      </rPr>
      <t>Konačan položaj, tip, te dimenzije vodomjera i vodomjernog okna odrediti će isporučitelj vodne usluge.</t>
    </r>
  </si>
  <si>
    <t>Tlačno ispitivanje vodonepropusnosti cjevovoda, po dionicama i skupno prema normi HRN EN 805 "ili jednakovrijedno". U stavci je uključena potrebna voda i za višekratna ispitivanja, sve dok ispitivana dionica ne bude potpuno vodonepropusna. Cijenom stavke obuhvaćeni su svi potrebni radovi, materijali, pomagala i transporti za kompletno ispitivanje sve do konačne uspješnosti. Sva višekratna ispitivanja na jednoj dionici neće se posebno priznavati, već svako drugo i daljnje ispitivanje na istoj dionici ide na teret Izvođača. Obračun po m' cjevovoda.</t>
  </si>
  <si>
    <t>Nabava, dobava i istovar na skladište gradilišta PEHD  cijevi. Cijevi su od polietilena PE 100, SDR 17, PN 10, prema HRN EN 12201-1:2011"ili jednakovrijedno"; HRN EN 12201-2:2011"ili jednakovrijedno"; HRN EN 12201-3:2012"ili jednakovrijedno". Spajanje PEHD cijevi elektrozavarivanjem, pomoću elektrospojnica. U jediničnoj cijeni obuhvatiti i elektro spojnice.  Dobavljeni materijal mora imati svu zakonski propisanu dokumentaciju o sukladnosti  izdanu od ovlaštene institucije. Jediničnom cijenom stavke obuhvaćeni su svi potrebni radovi, spojni materijal i transporti za kompletno izvršenja stavke.
Obračun po m' dobavljene cijevi.</t>
  </si>
  <si>
    <t>Dobava i ugradnja samonosivog poklopca za reviziono okno iz nehrđajućeg čelika AISI316L, vodo – plinotijesan, za ugradnju završne obloge poda po želji. Razred opterećenja C250 prema HRN EN 124 "ili jednakovrijedno". Visina okvira 104 mm, dubina poklopca za ispunu 80 mm. Okvir i poklopac su izrađeni iz nehrđajućeg  čelika AISI316L. Komplet uključuje neoprensku brtvu i navojne ručke za otvaranje i podizanje poklopca. Obračun po komadu nabavljenog, dobavljenog i ugrađenog poklopca.</t>
  </si>
  <si>
    <t>Nabava, dobava i ugradnja lijevano željeznih nodularnih poklopaca četvrtastog svjetlog otvora (kvadratni) sa četvrtastim okvirom, bez ventilacijskih otvora, proizvedenih prema HRN EN124:2005"ili jednakovrijedno". Ležište poklopca na okviru izrađeno je od umjetne mase tako da poklopac potpuno naliježe na okvir, bez mogućnosti pomaka i lupanja. Za navedeni poklopac ponuditelj je dužan uz ponudu priložiti potvrdu o sukladnosti od ovlaštene kuće u RH. Poklopac svj. otvor 600x600 mm klasa C250. Obračun po komadu nabavljenog, dobavljenog i ugrađenog poklopca.</t>
  </si>
  <si>
    <r>
      <t>Iskop temelja stupa te izrada betonskog temelja za usadni stup vanjske rasvjete, komplet sa izradom otplate, dobavom betona razreda tlačne čvrstoće C 30/37, razreda izloženosti XC2 prema normi HRN EN 206:2021 "ili jednakovrijedno", betoniranjem temelja, dobavom i postavljanjem plastičnih cijevi Ø50 mm i koljena, dobavom i postavljanjem temeljnih vijaka stupa (prema uputama proizvođača stupa), polaganjem Cu užeta 50 mm</t>
    </r>
    <r>
      <rPr>
        <vertAlign val="superscript"/>
        <sz val="10"/>
        <rFont val="Calibri"/>
        <family val="2"/>
        <charset val="238"/>
        <scheme val="minor"/>
      </rPr>
      <t>2</t>
    </r>
    <r>
      <rPr>
        <sz val="10"/>
        <rFont val="Calibri"/>
        <family val="2"/>
        <charset val="238"/>
        <scheme val="minor"/>
      </rPr>
      <t>, nasipavanjem materijalom sitnih frakcija i laganim zbijanjem bočnih prostora oko temelja, izradom okvira od dasaka na vrhu temelja, zalijevanjem stupa nakon montaže mortom za podlijevanje visoke čvrstoće. 
Temelj je sljedećih dimenzija: 0,9 m x 0,9 m x 0,8 m (Š x D x V)</t>
    </r>
  </si>
  <si>
    <t>Izrada betonskog temelja za ormar, komplet sa izradom oplate, dobavom betona razreda tlačne čvrstoće C16/20, betoniranjem temelja, postavom plastičnih cijevi i koljena, kao i polaganja Cu užeta.</t>
  </si>
  <si>
    <t>Ispitivanje izolacije instalacije, uzemljenja, mjerenje rasvjetljenosti i izdavanje ispitnih protokola, mjernih rezultata i atesta prema odredbama iz Tehničkog propisa za niskonaponske instalacije (NN 05/2010"ili jednakovrijedno").</t>
  </si>
  <si>
    <r>
      <t>Strojno rušenje ispod kote +/-0,00 m postojećeg masivnog betonskog zida u području obuhvata zahvata u području izvedbe novoplaniranog obalnog zida gdje se ovim projektom predviđa postojeći ukloniti. Betonski kvalitetni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Obračun po m</t>
    </r>
    <r>
      <rPr>
        <vertAlign val="superscript"/>
        <sz val="10"/>
        <rFont val="Calibri"/>
        <family val="2"/>
        <scheme val="minor"/>
      </rPr>
      <t>3</t>
    </r>
    <r>
      <rPr>
        <sz val="10"/>
        <rFont val="Calibri"/>
        <family val="2"/>
        <scheme val="minor"/>
      </rPr>
      <t xml:space="preserve"> srušenog obalnog zida u sraslom stanju.</t>
    </r>
  </si>
  <si>
    <r>
      <t>Strojno rušenje iznad kote +/-0,00 m postojećeg masivnog betonskog zida i (armirano)betonske ploče partera u području obuhvata zahvata u području izvedbe novoplaniranog obalnog zida gdje se ovim projektom predviđa postojeći ukloniti. Betonski iskop koristiti će se kao nasipni materijal u zaleđu novoplaniranog obalnog zida, u podmorskom dijelu. Potrebno je pažljivo pregledati materijal iz iskopa te ukloniti armaturu ako postoji.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Obračun po m</t>
    </r>
    <r>
      <rPr>
        <vertAlign val="superscript"/>
        <sz val="10"/>
        <rFont val="Calibri"/>
        <family val="2"/>
        <scheme val="minor"/>
      </rPr>
      <t>3</t>
    </r>
    <r>
      <rPr>
        <sz val="10"/>
        <rFont val="Calibri"/>
        <family val="2"/>
        <scheme val="minor"/>
      </rPr>
      <t xml:space="preserve"> srušenog obalnog zida u sraslom stanju.</t>
    </r>
  </si>
  <si>
    <r>
      <t>Podmorski iskop i manjim dijelom nadmorski s kopna i/ili plovila kamenog nabačaja i/ili marinskog sedimenta, do najveće dubine od oko -2,8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Ne tolerira se prekop, a u slučaju istog, sanirati će ga izvođač o vlastitom trošku. Obračun po m</t>
    </r>
    <r>
      <rPr>
        <vertAlign val="superscript"/>
        <sz val="10"/>
        <rFont val="Calibri"/>
        <family val="2"/>
        <scheme val="minor"/>
      </rPr>
      <t>3</t>
    </r>
    <r>
      <rPr>
        <sz val="10"/>
        <rFont val="Calibri"/>
        <family val="2"/>
        <scheme val="minor"/>
      </rPr>
      <t xml:space="preserve"> temeljem geodetske snimke prije i poslije iskopa, u sraslom stanju.</t>
    </r>
  </si>
  <si>
    <r>
      <t>Podmorski iskop i manjim dijelom nadmorski s kopna i/ili plovila stijene visoko do srednje trošnih vapnenaca, do najveće dubine od oko -2,0 m. Iskop se vrši strojno. Materijal iz iskopa ugrađuje se iza obalnog zida ispod kote +/-0,00 m. Potrebno je uračunati privremeno deponiranje i ugradnju u zaleđe obalnog zida. Adekvatnost materijala iz iskopa prije ugradnje treba odobriti nadzorna služba i projektant. Preostali materijal nepogodan za nasip odvozi se na  ovlašteno odlagalište građevinskog otpada, centar za gospodarenje otpadom, reciklažno dvorište za građevni otpad i/ili druge primjerene lokacije za koje ne postoje prepreke u prostornim planovima jedinice lokalne samouprave za odlaganje meterijala na udaljenosti do 15 km. Za deponirani građevni otpad potrebno je dostaviti Prateći list kao dokaz da je isti ispravno deponiran. U cijeni je uračunat sav potreban rad naveden u ovoj stavci, materijal i strojevi te naknada za deponiranje materijala iz iskopa. U cijeni je također i refuliranje stijene neposredno prije betoniranja obalnog zida, u dijelu gdje će beton naleći direktno na iskopanu stijenu. Ne tolerira se prekop, a u slučaju istog, sanirati će ga izvođač o vlastitom trošku. Obračun po m</t>
    </r>
    <r>
      <rPr>
        <vertAlign val="superscript"/>
        <sz val="10"/>
        <rFont val="Calibri"/>
        <family val="2"/>
        <scheme val="minor"/>
      </rPr>
      <t>3</t>
    </r>
    <r>
      <rPr>
        <sz val="10"/>
        <rFont val="Calibri"/>
        <family val="2"/>
        <scheme val="minor"/>
      </rPr>
      <t xml:space="preserve"> temeljem geodetske snimke prije i poslije iskopa, u sraslom stanju.</t>
    </r>
  </si>
  <si>
    <r>
      <t>Dobava i izrada općeg kamenog nasipa zamjene materijala ispod obalnog zida - temeljnog kamenometa, zrna težine 0,1 do 30 kg, pod morem, s plovnog objekta i/ili kopna, u nagibima i dubinama prema projektu, do max. dubine od oko -2,7 m. U cijeni je sav materijal, rad na dopremi i strojnoj ugradnji materijala, planiranje, ronioc te eventualno plovilo. Obračun po m</t>
    </r>
    <r>
      <rPr>
        <vertAlign val="superscript"/>
        <sz val="10"/>
        <rFont val="Calibri"/>
        <family val="2"/>
        <scheme val="minor"/>
      </rPr>
      <t>3</t>
    </r>
    <r>
      <rPr>
        <sz val="10"/>
        <rFont val="Calibri"/>
        <family val="2"/>
        <scheme val="minor"/>
      </rPr>
      <t xml:space="preserve"> stvarno ugrađenog materijala u zbijenom (prirodno) stanju.</t>
    </r>
  </si>
  <si>
    <r>
      <t>Dobava i ugradnja pod morem sloja tucanika za podravnanje temeljne podloge ispod novog obalnog zida. Sloj je debljine u skladu s nacrtnom dokumentacijom. Karakteristike materijala: čist kamen, atestiran na postojanost na koroziju od morske vode, veličine zrna 31,5-63,0 mm - "šakanac". Materijal se ugrađuje dijelom strojno te dijelom ručno pod morem do najviše dubine od oko -2,8 m. U jediničnoj cijeni obračunat je sav rad i materijal na dobavi, dopremi, ugradnji i finom planiranju temeljnog kamenometa od čistog kamenog materijala, te rad ronioca. Obračun po m</t>
    </r>
    <r>
      <rPr>
        <vertAlign val="superscript"/>
        <sz val="10"/>
        <rFont val="Calibri"/>
        <family val="2"/>
        <scheme val="minor"/>
      </rPr>
      <t>3</t>
    </r>
    <r>
      <rPr>
        <sz val="10"/>
        <rFont val="Calibri"/>
        <family val="2"/>
        <scheme val="minor"/>
      </rPr>
      <t xml:space="preserve"> postavljenog kamena u (prirodno) zbijenom stanju.</t>
    </r>
  </si>
  <si>
    <r>
      <t>Dobava i ugradnja čistog kamenog nasipa zrna 50 do 100 kg (kamene prizme), koji se ugrađuje pod i manjim dijelom nad morem iza podmorskog dijela obalnog zida, u nagibima i dubinama prema projektu, do dubine oko -2,8 m. U jediničnoj cijeni obračunat je sav rad i materijal na dobavi, dopremi, ugradnji i planiranju, te rad ronioca. Obračun po m</t>
    </r>
    <r>
      <rPr>
        <vertAlign val="superscript"/>
        <sz val="10"/>
        <rFont val="Calibri"/>
        <family val="2"/>
        <scheme val="minor"/>
      </rPr>
      <t>3</t>
    </r>
    <r>
      <rPr>
        <sz val="10"/>
        <rFont val="Calibri"/>
        <family val="2"/>
        <scheme val="minor"/>
      </rPr>
      <t xml:space="preserve"> ugrađenog materijala u (prirodno) zbijenom stanju.</t>
    </r>
  </si>
  <si>
    <r>
      <t>Dobava i izrada općeg kamenog nasipa zaleđa obalnog zida, zrna težine 0,1 do 30 kg, pod i nad morem, s plovnog objekta i/ili kopna, u nagibima i dubinama prema projektu, do max. dubine od oko -2,0 m. Materijal mora zadovoljavati slijedeće uvjete: maksimalni sadržaj čestica manjih od 0,074 mm je 5%, maksimalna težina zrna je mase 30 kg, koeficijent nejednolikosti d60/d10 mora biti veći od 4, prosječno zrno d50 mora biti veće od 50 mm, postojanost mase s gubicima manjim od 10%. U cijeni je sav materijal, rad na dopremi i strojnoj ugradnji materijala, planiranje, zbijanje nad morem, ronioc te eventualno plovilo. Obračun po m</t>
    </r>
    <r>
      <rPr>
        <vertAlign val="superscript"/>
        <sz val="10"/>
        <rFont val="Calibri"/>
        <family val="2"/>
        <scheme val="minor"/>
      </rPr>
      <t>3</t>
    </r>
    <r>
      <rPr>
        <sz val="10"/>
        <rFont val="Calibri"/>
        <family val="2"/>
        <scheme val="minor"/>
      </rPr>
      <t xml:space="preserve"> stvarno ugrađenog materijala u (prirodno) zbijenom stanju.</t>
    </r>
  </si>
  <si>
    <r>
      <t>Dobava, doprema i izrada nosivog sloja od mehanički drobljenog kamenog materijala bez veziva (tampon) (OTU st. 5-01. "ili jednakovrijedno"), koji se ugrađuje ispod a.b. ploče partera obale, debljine 30 cm. Materijal za izradu ovog sloja je drobljeni kamen proizveden od zdrave, homogene  stijenske mase najvećeg zrna 63 mm. Kvalitetu stijenske mase treba dokazati atestom, ne starijim od godinu dana. Ugrađivanje i valjanje se vrši strojno. Potrebno je izvršiti zbijanje tucaničkog sloja na Ms ≥ 80 MN/m</t>
    </r>
    <r>
      <rPr>
        <vertAlign val="superscript"/>
        <sz val="10"/>
        <rFont val="Calibri"/>
        <family val="2"/>
        <scheme val="minor"/>
      </rPr>
      <t>2</t>
    </r>
    <r>
      <rPr>
        <sz val="10"/>
        <rFont val="Calibri"/>
        <family val="2"/>
        <scheme val="minor"/>
      </rPr>
      <t xml:space="preserve"> (HRN U.B1.046/68 "ili jednakovrijedno"), d=30cm. Jedinična cijena stavke uključuje dobavu, dopremu, raznašanje tampona, sa razastiranjem i planiranjem, kao i ostale radove vezane za izradu izravnavajućeg sloja tampona. Obračun po m</t>
    </r>
    <r>
      <rPr>
        <vertAlign val="superscript"/>
        <sz val="10"/>
        <rFont val="Calibri"/>
        <family val="2"/>
        <scheme val="minor"/>
      </rPr>
      <t>3</t>
    </r>
    <r>
      <rPr>
        <sz val="10"/>
        <rFont val="Calibri"/>
        <family val="2"/>
        <scheme val="minor"/>
      </rPr>
      <t xml:space="preserve"> ugrađenog tampona u zbijenom stanju. </t>
    </r>
  </si>
  <si>
    <r>
      <t>Dobava i izrada krupnijim kamenom zaštite podlokavanja obalnih zidova pod morem. Slaže se po dva kamena ispred nožice obalnog zida gdje zid nije temeljen direktno na stijeni (usječen). Karakteristike materijala: čist kamen, mase zrna oko 50 do 100 kg. Obračun po  m</t>
    </r>
    <r>
      <rPr>
        <vertAlign val="superscript"/>
        <sz val="10"/>
        <rFont val="Calibri"/>
        <family val="2"/>
        <scheme val="minor"/>
      </rPr>
      <t>3</t>
    </r>
    <r>
      <rPr>
        <sz val="10"/>
        <rFont val="Calibri"/>
        <family val="2"/>
        <scheme val="minor"/>
      </rPr>
      <t xml:space="preserve"> postavljenog kamena. U jediničnoj cijeni obračunat je sav rad i materijal na dobavi, dopremi, ugradnji i slaganju zaštite nožice zida od čistog kamenog materijala.</t>
    </r>
  </si>
  <si>
    <r>
      <t>Betoniranje "in situ" armirano-betonskog serklaža nadmorskog dijela obalnog zida, od kote +0,20 m naviše u skladu s nacrtnom dokumentacijom. Betonira se prema dimenzijama iz projekta. Izvodi se s vertikalnim dilatacijama na položajima prema izvedbenom projektu. Beton je minimalnog razreda tlačne čvrstoće C35/45 i razreda izloženosti XS3. Potrebno je postići VDP 2 (0 mm) prema HRN 1128 "ili jednakovrijedno".  U jediničnoj cijeni je uključena priprema betona, transport do mjesta ugradbe, ugradnja, obrada i njegovanje betona. Također su obuhvaćeni troškovi izrade, postavljanja, učvršćivanja, premještanja i demontiranja oplate, čišćenje betona podloge kao i svi pomoćni radovi. Obračun se vrši po  m</t>
    </r>
    <r>
      <rPr>
        <vertAlign val="superscript"/>
        <sz val="10"/>
        <rFont val="Calibri"/>
        <family val="2"/>
        <scheme val="minor"/>
      </rPr>
      <t>3</t>
    </r>
    <r>
      <rPr>
        <sz val="10"/>
        <rFont val="Calibri"/>
        <family val="2"/>
        <scheme val="minor"/>
      </rPr>
      <t xml:space="preserve"> ugrađenog betona.</t>
    </r>
  </si>
  <si>
    <r>
      <t>Betoniranje "in situ" nad morem a.b. ploče partera debljine oko 18 cm, u nagibima i visinama prema nacrtnoj dokumentaciji. Beton je minimalnog razreda tlačne čvrstoće C35/45 i razreda izloženosti XS3 i s dodatkom polipropilenskih vlakana. Potrebno je postići VDP 2 (30 mm) prema HRN 1128 "ili jednakovrijedno". Stavka obuhvaća: pripremne radove, provjeru visina, nagiba i pravaca prema projektu, ručnu ugradnju betona alu - letvom s ugrađenom libelom na projektiranu visinu ili s vibroletvom, nakon izvlačenja letvom plohu je potrebno zagladiti ručnim alatom, njega betona, nakon obrade ploha mora biti zatvorene strukture. Prije ugradnje  betona potrebno je postaviti PE foliju na uvaljani tamponski sloj. U jediničnoj cijeni je uključena priprema betona, transport do mjesta ugradbe, ugradnja, obrada i njegovanje betona. U jediničnoj cijeni je također uključen transport do mjesta ugradbe te troškovi izrade, postavljanja, učvršćivanja, premještanja i demontiranja oplate, postavljanja PE folije, kao i svi pomoćni radovi. Obračun se vrši po  m</t>
    </r>
    <r>
      <rPr>
        <vertAlign val="superscript"/>
        <sz val="10"/>
        <rFont val="Calibri"/>
        <family val="2"/>
        <scheme val="minor"/>
      </rPr>
      <t xml:space="preserve">3 </t>
    </r>
    <r>
      <rPr>
        <sz val="10"/>
        <rFont val="Calibri"/>
        <family val="2"/>
        <scheme val="minor"/>
      </rPr>
      <t>ugrađenog betona.</t>
    </r>
  </si>
  <si>
    <r>
      <t>Obrada površine ploče partera štokovanjem. Nakon što beton postigne potrebnu čvrstoću potrebno je pristupiti štokanju površine. Stavka obuhvaća: Piljenje razdjelnica - vršiti maksimalno 24 sata od završetka ugradnje betona. Razdjelnice piliti u dubini od 3 cm, a raspored razdjelnica je prethodno odobren od strane projektanta. Piljenje vršiti kutnom brusilicom s kamenim brusom ili samohodnom pilom za beton. Koristiti alu-letvu kao vodilicu za brusilicu. U piljenje se uključuje i obrada hladnog spoja odnosno prekida između dnevnih taktova rada. Nakon izvedbe dilatacija beton se obrađuje strojnim štokanjem betona prikladnim  strojem. Štokanje betona vršiti do  izgleda betona po želji projektanta. Zahtjevana protukliznosti plohe je SRV &gt; 45 prema normi HRN EN 13036-4 "ili jednakovrijedno", pilanje dekorativnih "V" dilatacija; impregnacija površine sa reaktivnom vodoodbojnom impregnacijom na bazi silana ili siloksana . Obračun se vrši po m</t>
    </r>
    <r>
      <rPr>
        <vertAlign val="superscript"/>
        <sz val="10"/>
        <rFont val="Calibri"/>
        <family val="2"/>
        <scheme val="minor"/>
      </rPr>
      <t>2</t>
    </r>
    <r>
      <rPr>
        <sz val="10"/>
        <rFont val="Calibri"/>
        <family val="2"/>
        <scheme val="minor"/>
      </rPr>
      <t xml:space="preserve"> obrađene površine. </t>
    </r>
    <r>
      <rPr>
        <i/>
        <sz val="10"/>
        <rFont val="Calibri"/>
        <family val="2"/>
        <scheme val="minor"/>
      </rPr>
      <t>Napomena: obavezna izrada probnog polja od minimalno 1 m</t>
    </r>
    <r>
      <rPr>
        <i/>
        <vertAlign val="superscript"/>
        <sz val="10"/>
        <rFont val="Calibri"/>
        <family val="2"/>
        <scheme val="minor"/>
      </rPr>
      <t>2</t>
    </r>
    <r>
      <rPr>
        <i/>
        <sz val="10"/>
        <rFont val="Calibri"/>
        <family val="2"/>
        <scheme val="minor"/>
      </rPr>
      <t xml:space="preserve"> na odobrenje projektantu i investitoru.</t>
    </r>
  </si>
  <si>
    <r>
      <t>Izvedba na kopnu i ugradnja pod morem armirano-betonskih blokova čuvara radi zaštite nožice novoplaniranog obalnog zida od podlokavanja, u dijelu gdje zid nije temeljen izravno na stijeni. Blok čuvari su planirani kao predgotovljeni, dimenzija prema nacrtnoj dokumentaciji i minimalne dužine od 1,0 m. Beton je razreda tlačne čvrstoće C35/45 s min 400 kg/m</t>
    </r>
    <r>
      <rPr>
        <vertAlign val="superscript"/>
        <sz val="10"/>
        <rFont val="Calibri"/>
        <family val="2"/>
        <scheme val="minor"/>
      </rPr>
      <t>3</t>
    </r>
    <r>
      <rPr>
        <sz val="10"/>
        <rFont val="Calibri"/>
        <family val="2"/>
        <scheme val="minor"/>
      </rPr>
      <t xml:space="preserve"> cementa razreda izloženosti XS2. Potrebno je postići VDP 2 (30 mm) prema HRN 1128 "ili jednakovrijedno". U jediničnoj cijeni je uključena priprema betona, transport do mjesta ugradbe, ugradnja i obrada. Također su obuhvaćeni svi troškovi izrade, postavljanja, učvršćivanja, premještanja i demontiranja oplate kao i svi pomoćni radovi, prijevoz blokova te ronioc i postavljanje na položaj pod morem. Obračun se vrši po m</t>
    </r>
    <r>
      <rPr>
        <vertAlign val="superscript"/>
        <sz val="10"/>
        <rFont val="Calibri"/>
        <family val="2"/>
        <scheme val="minor"/>
      </rPr>
      <t>3</t>
    </r>
    <r>
      <rPr>
        <sz val="10"/>
        <rFont val="Calibri"/>
        <family val="2"/>
        <scheme val="minor"/>
      </rPr>
      <t xml:space="preserve"> ugrađenih blokova čuvara.</t>
    </r>
  </si>
  <si>
    <r>
      <t>Betoniranje «kontraktor» postupkom pod morem betonskih blokova čuvara radi zaštite nožice novoplaniranog obalnog zida od podlokavanja, u dijelu gdje je zid temeljen izravno na stijeni. Blok čuvari su planirani kao predgotovljeni, dimenzija prema nacrtnoj dokumentaciji i minimalne dužine od 4,0 m. Beton je razreda tlačne čvrstoće C35/45 s min 400 kg/m</t>
    </r>
    <r>
      <rPr>
        <vertAlign val="superscript"/>
        <sz val="10"/>
        <rFont val="Calibri"/>
        <family val="2"/>
        <scheme val="minor"/>
      </rPr>
      <t>3</t>
    </r>
    <r>
      <rPr>
        <sz val="10"/>
        <rFont val="Calibri"/>
        <family val="2"/>
        <scheme val="minor"/>
      </rPr>
      <t xml:space="preserve"> cementa razreda izloženosti XS2. Potrebno je postići VDP 2 (30 mm) prema HRN 1128 "ili jednakovrijedno". U jediničnoj cijeni je uključena priprema betona, transport do mjesta ugradbe, ugradnja i obrada. Također su obuhvaćeni svi troškovi izrade, postavljanja, učvršćivanja, premještanja i demontiranja oplate kao i svi pomoćni radovi, prijevoz blokova te ronioc i postavljanje na položaj pod morem. Obračun se vrši po m</t>
    </r>
    <r>
      <rPr>
        <vertAlign val="superscript"/>
        <sz val="10"/>
        <rFont val="Calibri"/>
        <family val="2"/>
        <scheme val="minor"/>
      </rPr>
      <t>3</t>
    </r>
    <r>
      <rPr>
        <sz val="10"/>
        <rFont val="Calibri"/>
        <family val="2"/>
        <scheme val="minor"/>
      </rPr>
      <t xml:space="preserve"> ugrađenih blokova čuvara.</t>
    </r>
  </si>
  <si>
    <r>
      <t>Dobava, klesanje, doprema i zidanje prirodnim kamenim blokovima obložnica.  Kamene obložnice  izvesti će se kamenim blokovima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Kamene obložnice se postavljaju u sloj cementnog morta debljine oko 3 cm. Poklopnice su širine oko 8 cm, promjenjive dužine od 80 do 110 cm, te visine 31 cm. Vidljiva lica blokova grubo se štoka. U jediničnoj cijeni uračunata je dobava, transport, rezanje, grubo štokanje vidljivih stranica, cementni mort, zidanje, fugiranje kao i sav rad i ugrađeni materijal. Obračun po m</t>
    </r>
    <r>
      <rPr>
        <vertAlign val="superscript"/>
        <sz val="10"/>
        <rFont val="Calibri"/>
        <family val="2"/>
        <scheme val="minor"/>
      </rPr>
      <t>2</t>
    </r>
    <r>
      <rPr>
        <sz val="10"/>
        <rFont val="Calibri"/>
        <family val="2"/>
        <scheme val="minor"/>
      </rPr>
      <t xml:space="preserve"> stvarno postavljenih obložnica.</t>
    </r>
  </si>
  <si>
    <r>
      <t>Dobava, klesanje, doprema i zidanje prirodnim kamenim blokovima poklopnica. Kamene poklopnice  izvesti će se kamenim blokovima od kamena sljedećih fizičko - mehaničkih svojstava:.                                                                                   - vapnenac;
- boja: svijetlosivo - bijela ;
- prostorna masa kamena: min. 2670 kg/m3;
- jednoosna tlačna čvrstoća: min. 150 MPa;
- čvrstoća na savijanje pod koncentriranim opterećenjem: min.7,40 MPa;
- otpornost na abraziju:  17 mm / gubitak volumena max. 17 cm3;
- upijanje vode: do 0,16 % masenog udjela;
- ukupna poroznost: do 0,40 % volumnog udjela; Kamene poklopnice se postavljaju u sloj cementnog morta debljine oko 3 cm. Poklopnice su širine oko 70 cm, promjenjive dužine od 80 do 110 cm, te visine 30 cm. Gornja stranica morskog ruba se zaobljuje i vidljiva lica blokova grubo štoka. U jediničnoj cijeni uračunata je dobava, transport, rezanje, grubo štokanje vidljivih stranica, cementni mort, zidanje, fugiranje kao i sav rad i ugrađeni materijal. Obračun po m</t>
    </r>
    <r>
      <rPr>
        <vertAlign val="superscript"/>
        <sz val="10"/>
        <rFont val="Calibri"/>
        <family val="2"/>
        <scheme val="minor"/>
      </rPr>
      <t>3</t>
    </r>
    <r>
      <rPr>
        <sz val="10"/>
        <rFont val="Calibri"/>
        <family val="2"/>
        <scheme val="minor"/>
      </rPr>
      <t xml:space="preserve"> stvarno postavljenih poklopnica.</t>
    </r>
  </si>
  <si>
    <r>
      <t>Dobava i montaža plutajućih elemenata gata. Ukupno je projektom predviđeno izvesti dva plutajuća gat pojedinačne dužine elemenata oko 120,0 i 96,0 m. Planirana širina elemenata je oko 2,50 m. Nosivost elemenata iznosi najmanje 300 kg/m</t>
    </r>
    <r>
      <rPr>
        <vertAlign val="superscript"/>
        <sz val="10"/>
        <rFont val="Calibri"/>
        <family val="2"/>
        <scheme val="minor"/>
      </rPr>
      <t>2</t>
    </r>
    <r>
      <rPr>
        <sz val="10"/>
        <rFont val="Calibri"/>
        <family val="2"/>
        <scheme val="minor"/>
      </rPr>
      <t>. Struktura plutajućih elemenata proizvedena je od aluminija prikladnog za morske uvjete okoliša, podnice su od sirovog polipropilena, plovci su proizvedeni od polietilena punjenog polistirenom pod tlakom. Elementi moraju imati važeće tipno odobrenje od strane registra brodova, i to za značajnu visinu vala do 0,5 m (PP = 50 godina). Također moraju imati integrirane bokoštitnike i kanale za energetske vodove. U cijeni je sav rad na dopremi i postavljanje na konačnu lokaciju te sav materijal i pribor za međusobno spajanje elemenata gatova međusobno, te s obalnim zidom. Obračun po ukupnim m' dužine elemenata.</t>
    </r>
  </si>
  <si>
    <r>
      <t>Dobava i ugradnja pristupnih mostića za plutajuće gatove. Izvode se od aluminijske strukture, polipropilenskih podnica, obostrane ograde. Imaju zglobni sistem spajanja sa obalom i aluminijske protuklizne profile. Nosivost je najmanje 200 kg/m</t>
    </r>
    <r>
      <rPr>
        <vertAlign val="superscript"/>
        <sz val="10"/>
        <rFont val="Calibri"/>
        <family val="2"/>
        <scheme val="minor"/>
      </rPr>
      <t>2</t>
    </r>
    <r>
      <rPr>
        <sz val="10"/>
        <rFont val="Calibri"/>
        <family val="2"/>
        <scheme val="minor"/>
      </rPr>
      <t>. Dužina mosta je oko 5 m, a širina oko 2 m. Sa obalne strane se pričvršćuje na obalni zid, dok je na plutajućem gatu klizni (na kotačima ili sl.). Mostići moraju biti konstruirani i izvedeni tako da budu funkcionalni i za vrijeme ekstremnih plima i oseka te da pri pojavi istih ne dolazi do oštećenja konstrukcije obale, mostića ili plutajućih gatova. U cijeni je sav rad, dobava i ugradnja te pričvrsni materijal. Obračun po komadu ugrađenih mostića.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</si>
</sst>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3" formatCode="_-* #,##0.00_-;\-* #,##0.00_-;_-* &quot;-&quot;??_-;_-@_-"/>
    <numFmt numFmtId="164" formatCode="#,##0.00\ &quot;kn&quot;"/>
    <numFmt numFmtId="165" formatCode="_(* #,##0.00_);_(* \(#,##0.00\);_(* \-??_);_(@_)"/>
    <numFmt numFmtId="166" formatCode="#\."/>
    <numFmt numFmtId="167" formatCode="#,##0.00\ [$€-41A];[Red]\-#,##0.00\ [$€-41A]"/>
    <numFmt numFmtId="168" formatCode="&quot;1.&quot;@\."/>
    <numFmt numFmtId="169" formatCode="&quot;2.&quot;@\."/>
    <numFmt numFmtId="170" formatCode="&quot;1.&quot;#\."/>
    <numFmt numFmtId="171" formatCode="* #,##0.00\ [$€-1]\ ;\-* #,##0.00\ [$€-1]\ ;* \-#\ [$€-1]\ ;@\ "/>
    <numFmt numFmtId="172" formatCode="* #,##0.00\ ;\-* #,##0.00\ ;* \-#\ ;@\ "/>
    <numFmt numFmtId="173" formatCode="* #,##0.00&quot; kn &quot;;\-* #,##0.00&quot; kn &quot;;* \-#&quot; kn &quot;;@\ "/>
    <numFmt numFmtId="174" formatCode="#,##0.00\ _k_n"/>
    <numFmt numFmtId="175" formatCode="0.0"/>
  </numFmts>
  <fonts count="71">
    <font>
      <sz val="11"/>
      <color theme="1"/>
      <name val="Calibri"/>
      <family val="2"/>
      <charset val="238"/>
      <scheme val="minor"/>
    </font>
    <font>
      <b/>
      <sz val="11"/>
      <color theme="1"/>
      <name val="Calibri"/>
      <family val="2"/>
      <charset val="238"/>
      <scheme val="minor"/>
    </font>
    <font>
      <sz val="10"/>
      <name val="Arial"/>
      <family val="2"/>
      <charset val="238"/>
    </font>
    <font>
      <sz val="10"/>
      <name val="Times New Roman CE"/>
      <family val="1"/>
      <charset val="238"/>
    </font>
    <font>
      <sz val="12"/>
      <name val="Times New Roman CE"/>
      <family val="1"/>
      <charset val="238"/>
    </font>
    <font>
      <sz val="10"/>
      <name val="HRGaramondLight"/>
      <charset val="1"/>
    </font>
    <font>
      <sz val="10"/>
      <name val="Calibri"/>
      <family val="2"/>
      <charset val="238"/>
      <scheme val="minor"/>
    </font>
    <font>
      <sz val="11"/>
      <name val="Calibri"/>
      <family val="2"/>
      <charset val="238"/>
      <scheme val="minor"/>
    </font>
    <font>
      <b/>
      <sz val="14"/>
      <name val="Calibri"/>
      <family val="2"/>
      <charset val="238"/>
      <scheme val="minor"/>
    </font>
    <font>
      <b/>
      <sz val="10"/>
      <name val="Calibri"/>
      <family val="2"/>
      <charset val="238"/>
      <scheme val="minor"/>
    </font>
    <font>
      <b/>
      <sz val="12"/>
      <name val="Calibri"/>
      <family val="2"/>
      <charset val="238"/>
      <scheme val="minor"/>
    </font>
    <font>
      <b/>
      <sz val="11"/>
      <name val="Calibri"/>
      <family val="2"/>
      <charset val="238"/>
      <scheme val="minor"/>
    </font>
    <font>
      <b/>
      <sz val="9"/>
      <name val="Calibri"/>
      <family val="2"/>
      <charset val="238"/>
      <scheme val="minor"/>
    </font>
    <font>
      <sz val="12"/>
      <name val="Calibri"/>
      <family val="2"/>
      <charset val="238"/>
      <scheme val="minor"/>
    </font>
    <font>
      <u/>
      <sz val="10"/>
      <name val="Calibri"/>
      <family val="2"/>
      <charset val="238"/>
      <scheme val="minor"/>
    </font>
    <font>
      <sz val="10"/>
      <color theme="1"/>
      <name val="Calibri"/>
      <family val="2"/>
      <charset val="238"/>
      <scheme val="minor"/>
    </font>
    <font>
      <vertAlign val="superscript"/>
      <sz val="10"/>
      <name val="Calibri"/>
      <family val="2"/>
      <charset val="238"/>
      <scheme val="minor"/>
    </font>
    <font>
      <vertAlign val="superscript"/>
      <sz val="10"/>
      <color indexed="8"/>
      <name val="Calibri"/>
      <family val="2"/>
      <charset val="238"/>
      <scheme val="minor"/>
    </font>
    <font>
      <sz val="10"/>
      <color indexed="8"/>
      <name val="Calibri"/>
      <family val="2"/>
      <charset val="238"/>
      <scheme val="minor"/>
    </font>
    <font>
      <sz val="8"/>
      <name val="Calibri"/>
      <family val="2"/>
      <charset val="238"/>
      <scheme val="minor"/>
    </font>
    <font>
      <sz val="9"/>
      <name val="Calibri"/>
      <family val="2"/>
      <charset val="238"/>
      <scheme val="minor"/>
    </font>
    <font>
      <b/>
      <sz val="8"/>
      <name val="Calibri"/>
      <family val="2"/>
      <charset val="238"/>
      <scheme val="minor"/>
    </font>
    <font>
      <b/>
      <sz val="10"/>
      <color theme="1"/>
      <name val="Calibri"/>
      <family val="2"/>
      <charset val="238"/>
      <scheme val="minor"/>
    </font>
    <font>
      <sz val="10"/>
      <color rgb="FFFF0000"/>
      <name val="Calibri"/>
      <family val="2"/>
      <charset val="238"/>
      <scheme val="minor"/>
    </font>
    <font>
      <i/>
      <sz val="10"/>
      <name val="Calibri"/>
      <family val="2"/>
      <charset val="238"/>
      <scheme val="minor"/>
    </font>
    <font>
      <sz val="7"/>
      <name val="Calibri"/>
      <family val="2"/>
      <charset val="238"/>
      <scheme val="minor"/>
    </font>
    <font>
      <sz val="11"/>
      <color rgb="FF000000"/>
      <name val="Calibri"/>
      <family val="2"/>
      <charset val="238"/>
    </font>
    <font>
      <sz val="10"/>
      <name val="Times New Roman CE"/>
      <charset val="238"/>
    </font>
    <font>
      <sz val="10"/>
      <color rgb="FF000000"/>
      <name val="Open Sans"/>
      <family val="2"/>
    </font>
    <font>
      <sz val="10"/>
      <name val="Arial"/>
      <family val="2"/>
    </font>
    <font>
      <b/>
      <sz val="12"/>
      <color theme="1"/>
      <name val="Calibri"/>
      <family val="2"/>
      <charset val="238"/>
      <scheme val="minor"/>
    </font>
    <font>
      <sz val="11"/>
      <name val="Times New Roman CE"/>
      <charset val="238"/>
    </font>
    <font>
      <b/>
      <sz val="10"/>
      <color indexed="8"/>
      <name val="Calibri"/>
      <family val="2"/>
      <charset val="238"/>
      <scheme val="minor"/>
    </font>
    <font>
      <sz val="10"/>
      <color rgb="FF0070C0"/>
      <name val="Calibri"/>
      <family val="2"/>
      <charset val="238"/>
      <scheme val="minor"/>
    </font>
    <font>
      <vertAlign val="superscript"/>
      <sz val="10"/>
      <color rgb="FF000000"/>
      <name val="Calibri"/>
      <family val="2"/>
      <charset val="238"/>
      <scheme val="minor"/>
    </font>
    <font>
      <b/>
      <sz val="11"/>
      <color indexed="8"/>
      <name val="Calibri"/>
      <family val="2"/>
      <charset val="238"/>
      <scheme val="minor"/>
    </font>
    <font>
      <b/>
      <sz val="7"/>
      <name val="Calibri"/>
      <family val="2"/>
      <charset val="238"/>
      <scheme val="minor"/>
    </font>
    <font>
      <i/>
      <sz val="7"/>
      <name val="Calibri"/>
      <family val="2"/>
      <charset val="238"/>
      <scheme val="minor"/>
    </font>
    <font>
      <sz val="10"/>
      <name val="Calibri"/>
      <family val="2"/>
      <scheme val="minor"/>
    </font>
    <font>
      <b/>
      <sz val="11"/>
      <name val="Arial"/>
      <family val="2"/>
    </font>
    <font>
      <sz val="10"/>
      <name val="Calibri"/>
      <family val="2"/>
      <charset val="238"/>
    </font>
    <font>
      <b/>
      <sz val="14"/>
      <color theme="1"/>
      <name val="Calibri"/>
      <family val="2"/>
      <charset val="238"/>
      <scheme val="minor"/>
    </font>
    <font>
      <sz val="10"/>
      <color theme="8" tint="-0.249977111117893"/>
      <name val="Calibri"/>
      <family val="2"/>
      <charset val="238"/>
      <scheme val="minor"/>
    </font>
    <font>
      <i/>
      <vertAlign val="superscript"/>
      <sz val="10"/>
      <name val="Calibri"/>
      <family val="2"/>
      <charset val="238"/>
      <scheme val="minor"/>
    </font>
    <font>
      <sz val="8"/>
      <color theme="1"/>
      <name val="Calibri"/>
      <family val="2"/>
      <charset val="238"/>
      <scheme val="minor"/>
    </font>
    <font>
      <b/>
      <sz val="8"/>
      <color theme="1"/>
      <name val="Calibri"/>
      <family val="2"/>
      <charset val="238"/>
      <scheme val="minor"/>
    </font>
    <font>
      <b/>
      <sz val="16"/>
      <color theme="1"/>
      <name val="Calibri"/>
      <family val="2"/>
      <charset val="238"/>
      <scheme val="minor"/>
    </font>
    <font>
      <b/>
      <u/>
      <sz val="12"/>
      <name val="Calibri"/>
      <family val="2"/>
      <charset val="238"/>
      <scheme val="minor"/>
    </font>
    <font>
      <sz val="9"/>
      <color theme="1"/>
      <name val="Calibri"/>
      <family val="2"/>
      <charset val="238"/>
      <scheme val="minor"/>
    </font>
    <font>
      <b/>
      <sz val="18"/>
      <color theme="1"/>
      <name val="Calibri"/>
      <family val="2"/>
      <charset val="238"/>
      <scheme val="minor"/>
    </font>
    <font>
      <b/>
      <sz val="12"/>
      <name val="Calibri"/>
      <family val="2"/>
      <scheme val="minor"/>
    </font>
    <font>
      <b/>
      <sz val="10"/>
      <name val="Calibri"/>
      <family val="2"/>
      <scheme val="minor"/>
    </font>
    <font>
      <b/>
      <sz val="11"/>
      <name val="Calibri"/>
      <family val="2"/>
      <scheme val="minor"/>
    </font>
    <font>
      <sz val="10"/>
      <name val="Calibri"/>
      <family val="2"/>
    </font>
    <font>
      <vertAlign val="superscript"/>
      <sz val="10"/>
      <name val="Calibri"/>
      <family val="2"/>
      <scheme val="minor"/>
    </font>
    <font>
      <b/>
      <i/>
      <sz val="10"/>
      <name val="Calibri"/>
      <family val="2"/>
      <scheme val="minor"/>
    </font>
    <font>
      <u/>
      <sz val="10"/>
      <name val="Calibri"/>
      <family val="2"/>
      <scheme val="minor"/>
    </font>
    <font>
      <sz val="11"/>
      <name val="Calibri"/>
      <family val="2"/>
      <scheme val="minor"/>
    </font>
    <font>
      <sz val="9"/>
      <name val="Calibri"/>
      <family val="2"/>
      <scheme val="minor"/>
    </font>
    <font>
      <b/>
      <i/>
      <sz val="11"/>
      <name val="Calibri"/>
      <family val="2"/>
      <scheme val="minor"/>
    </font>
    <font>
      <b/>
      <sz val="9"/>
      <name val="Calibri"/>
      <family val="2"/>
      <scheme val="minor"/>
    </font>
    <font>
      <b/>
      <sz val="14"/>
      <name val="Calibri"/>
      <family val="2"/>
      <scheme val="minor"/>
    </font>
    <font>
      <b/>
      <sz val="16"/>
      <name val="Calibri"/>
      <family val="2"/>
      <scheme val="minor"/>
    </font>
    <font>
      <sz val="12"/>
      <name val="Calibri"/>
      <family val="2"/>
      <scheme val="minor"/>
    </font>
    <font>
      <b/>
      <i/>
      <sz val="9"/>
      <name val="Calibri"/>
      <family val="2"/>
      <scheme val="minor"/>
    </font>
    <font>
      <u/>
      <sz val="11"/>
      <name val="Calibri"/>
      <family val="2"/>
      <scheme val="minor"/>
    </font>
    <font>
      <u/>
      <sz val="12"/>
      <name val="Calibri"/>
      <family val="2"/>
      <scheme val="minor"/>
    </font>
    <font>
      <i/>
      <sz val="10"/>
      <name val="Calibri"/>
      <family val="2"/>
      <scheme val="minor"/>
    </font>
    <font>
      <i/>
      <vertAlign val="superscript"/>
      <sz val="10"/>
      <name val="Calibri"/>
      <family val="2"/>
      <scheme val="minor"/>
    </font>
    <font>
      <sz val="8"/>
      <name val="Calibri"/>
      <family val="2"/>
      <scheme val="minor"/>
    </font>
    <font>
      <b/>
      <sz val="8"/>
      <name val="Calibri"/>
      <family val="2"/>
      <scheme val="minor"/>
    </font>
  </fonts>
  <fills count="2">
    <fill>
      <patternFill patternType="none"/>
    </fill>
    <fill>
      <patternFill patternType="gray125"/>
    </fill>
  </fills>
  <borders count="4">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s>
  <cellStyleXfs count="18">
    <xf numFmtId="0" fontId="0" fillId="0" borderId="0"/>
    <xf numFmtId="0" fontId="3" fillId="0" borderId="0"/>
    <xf numFmtId="0" fontId="4" fillId="0" borderId="0">
      <alignment horizontal="justify" vertical="top" wrapText="1"/>
    </xf>
    <xf numFmtId="0" fontId="2" fillId="0" borderId="0"/>
    <xf numFmtId="165" fontId="5" fillId="0" borderId="0" applyBorder="0" applyProtection="0"/>
    <xf numFmtId="0" fontId="2" fillId="0" borderId="0"/>
    <xf numFmtId="0" fontId="26" fillId="0" borderId="0"/>
    <xf numFmtId="0" fontId="27" fillId="0" borderId="0"/>
    <xf numFmtId="0" fontId="2" fillId="0" borderId="0"/>
    <xf numFmtId="0" fontId="28" fillId="0" borderId="0"/>
    <xf numFmtId="172" fontId="26" fillId="0" borderId="0" applyBorder="0" applyProtection="0"/>
    <xf numFmtId="173" fontId="26" fillId="0" borderId="0" applyBorder="0" applyProtection="0"/>
    <xf numFmtId="0" fontId="2" fillId="0" borderId="0"/>
    <xf numFmtId="0" fontId="4" fillId="0" borderId="0">
      <alignment horizontal="right"/>
    </xf>
    <xf numFmtId="0" fontId="2" fillId="0" borderId="0"/>
    <xf numFmtId="0" fontId="2" fillId="0" borderId="0"/>
    <xf numFmtId="0" fontId="31" fillId="0" borderId="0"/>
    <xf numFmtId="43" fontId="31" fillId="0" borderId="0" applyFont="0" applyFill="0" applyBorder="0" applyAlignment="0" applyProtection="0"/>
  </cellStyleXfs>
  <cellXfs count="903">
    <xf numFmtId="0" fontId="0" fillId="0" borderId="0" xfId="0"/>
    <xf numFmtId="0" fontId="7" fillId="0" borderId="0" xfId="0" applyFont="1" applyAlignment="1">
      <alignment horizontal="center"/>
    </xf>
    <xf numFmtId="4" fontId="6" fillId="0" borderId="0" xfId="0" applyNumberFormat="1" applyFont="1"/>
    <xf numFmtId="2" fontId="6" fillId="0" borderId="0" xfId="0" applyNumberFormat="1" applyFont="1" applyAlignment="1">
      <alignment horizontal="right"/>
    </xf>
    <xf numFmtId="0" fontId="7" fillId="0" borderId="0" xfId="0" applyFont="1"/>
    <xf numFmtId="0" fontId="6" fillId="0" borderId="0" xfId="0" applyFont="1"/>
    <xf numFmtId="0" fontId="9" fillId="0" borderId="0" xfId="0" applyFont="1" applyAlignment="1">
      <alignment horizontal="center"/>
    </xf>
    <xf numFmtId="49" fontId="6" fillId="0" borderId="0" xfId="0" applyNumberFormat="1" applyFont="1" applyAlignment="1">
      <alignment horizontal="center" vertical="top"/>
    </xf>
    <xf numFmtId="49" fontId="9" fillId="0" borderId="0" xfId="0" applyNumberFormat="1" applyFont="1" applyAlignment="1">
      <alignment horizontal="center" vertical="top" wrapText="1"/>
    </xf>
    <xf numFmtId="49" fontId="9" fillId="0" borderId="0" xfId="0" applyNumberFormat="1" applyFont="1" applyAlignment="1">
      <alignment horizontal="center" vertical="center" wrapText="1"/>
    </xf>
    <xf numFmtId="49" fontId="11" fillId="0" borderId="0" xfId="0" applyNumberFormat="1" applyFont="1" applyAlignment="1">
      <alignment horizontal="center" vertical="center"/>
    </xf>
    <xf numFmtId="49" fontId="9" fillId="0" borderId="0" xfId="0" applyNumberFormat="1" applyFont="1" applyAlignment="1">
      <alignment horizontal="center" vertical="center"/>
    </xf>
    <xf numFmtId="49" fontId="9" fillId="0" borderId="0" xfId="0" applyNumberFormat="1" applyFont="1" applyAlignment="1">
      <alignment horizontal="center" vertical="top"/>
    </xf>
    <xf numFmtId="0" fontId="11" fillId="0" borderId="0" xfId="0" applyFont="1" applyAlignment="1">
      <alignment vertical="center"/>
    </xf>
    <xf numFmtId="4" fontId="7" fillId="0" borderId="0" xfId="0" applyNumberFormat="1" applyFont="1" applyAlignment="1" applyProtection="1">
      <alignment horizontal="right"/>
      <protection locked="0"/>
    </xf>
    <xf numFmtId="4" fontId="7" fillId="0" borderId="0" xfId="0" applyNumberFormat="1" applyFont="1" applyAlignment="1">
      <alignment horizontal="right"/>
    </xf>
    <xf numFmtId="2" fontId="7" fillId="0" borderId="0" xfId="0" applyNumberFormat="1" applyFont="1" applyAlignment="1" applyProtection="1">
      <alignment horizontal="right"/>
      <protection locked="0"/>
    </xf>
    <xf numFmtId="4" fontId="6" fillId="0" borderId="0" xfId="0" applyNumberFormat="1" applyFont="1" applyAlignment="1">
      <alignment horizontal="right"/>
    </xf>
    <xf numFmtId="49" fontId="9" fillId="0" borderId="1" xfId="0" applyNumberFormat="1" applyFont="1" applyBorder="1" applyAlignment="1">
      <alignment horizontal="center" vertical="top"/>
    </xf>
    <xf numFmtId="4" fontId="11" fillId="0" borderId="1" xfId="0" applyNumberFormat="1" applyFont="1" applyBorder="1" applyAlignment="1">
      <alignment horizontal="right"/>
    </xf>
    <xf numFmtId="0" fontId="9" fillId="0" borderId="0" xfId="0" applyFont="1" applyAlignment="1">
      <alignment horizontal="center" vertical="top"/>
    </xf>
    <xf numFmtId="4" fontId="9" fillId="0" borderId="0" xfId="0" applyNumberFormat="1" applyFont="1" applyAlignment="1">
      <alignment horizontal="center"/>
    </xf>
    <xf numFmtId="0" fontId="6" fillId="0" borderId="0" xfId="0" applyFont="1" applyAlignment="1">
      <alignment horizontal="center" vertical="top"/>
    </xf>
    <xf numFmtId="0" fontId="6" fillId="0" borderId="0" xfId="0" applyFont="1" applyAlignment="1">
      <alignment horizontal="center" vertical="top" wrapText="1"/>
    </xf>
    <xf numFmtId="0" fontId="6" fillId="0" borderId="0" xfId="0" applyFont="1" applyAlignment="1">
      <alignment horizontal="center"/>
    </xf>
    <xf numFmtId="4" fontId="6" fillId="0" borderId="0" xfId="0" applyNumberFormat="1" applyFont="1" applyAlignment="1" applyProtection="1">
      <alignment horizontal="right"/>
      <protection locked="0"/>
    </xf>
    <xf numFmtId="0" fontId="6" fillId="0" borderId="0" xfId="0" applyFont="1" applyAlignment="1">
      <alignment horizontal="justify" vertical="top" wrapText="1"/>
    </xf>
    <xf numFmtId="4" fontId="6" fillId="0" borderId="0" xfId="0" applyNumberFormat="1" applyFont="1" applyAlignment="1">
      <alignment horizontal="center"/>
    </xf>
    <xf numFmtId="0" fontId="6" fillId="0" borderId="0" xfId="0" applyFont="1" applyAlignment="1">
      <alignment horizontal="left" vertical="top" wrapText="1"/>
    </xf>
    <xf numFmtId="2" fontId="6" fillId="0" borderId="0" xfId="0" applyNumberFormat="1" applyFont="1" applyAlignment="1" applyProtection="1">
      <alignment horizontal="right"/>
      <protection locked="0"/>
    </xf>
    <xf numFmtId="0" fontId="9" fillId="0" borderId="0" xfId="0" applyFont="1"/>
    <xf numFmtId="4" fontId="9" fillId="0" borderId="1" xfId="0" applyNumberFormat="1" applyFont="1" applyBorder="1" applyAlignment="1">
      <alignment horizontal="right"/>
    </xf>
    <xf numFmtId="2" fontId="9" fillId="0" borderId="0" xfId="0" applyNumberFormat="1" applyFont="1" applyAlignment="1">
      <alignment vertical="center"/>
    </xf>
    <xf numFmtId="0" fontId="11" fillId="0" borderId="0" xfId="0" applyFont="1" applyAlignment="1">
      <alignment horizontal="center"/>
    </xf>
    <xf numFmtId="49" fontId="11" fillId="0" borderId="0" xfId="0" applyNumberFormat="1" applyFont="1" applyAlignment="1">
      <alignment horizontal="center" vertical="top" wrapText="1"/>
    </xf>
    <xf numFmtId="0" fontId="11" fillId="0" borderId="0" xfId="0" applyFont="1" applyAlignment="1">
      <alignment horizontal="center" vertical="top" wrapText="1"/>
    </xf>
    <xf numFmtId="0" fontId="11" fillId="0" borderId="0" xfId="0" applyFont="1" applyAlignment="1">
      <alignment horizontal="center" vertical="top"/>
    </xf>
    <xf numFmtId="0" fontId="8" fillId="0" borderId="0" xfId="0" applyFont="1" applyAlignment="1">
      <alignment horizontal="center" vertical="top"/>
    </xf>
    <xf numFmtId="0" fontId="7" fillId="0" borderId="0" xfId="0" applyFont="1" applyAlignment="1">
      <alignment horizontal="center" vertical="top"/>
    </xf>
    <xf numFmtId="0" fontId="15" fillId="0" borderId="0" xfId="0" applyFont="1" applyAlignment="1">
      <alignment horizontal="left" vertical="top" wrapText="1"/>
    </xf>
    <xf numFmtId="49" fontId="11" fillId="0" borderId="1" xfId="0" applyNumberFormat="1" applyFont="1" applyBorder="1" applyAlignment="1">
      <alignment horizontal="left" vertical="top" wrapText="1"/>
    </xf>
    <xf numFmtId="0" fontId="9" fillId="0" borderId="0" xfId="0" applyFont="1" applyAlignment="1">
      <alignment horizontal="center" vertical="top" wrapText="1"/>
    </xf>
    <xf numFmtId="4" fontId="9" fillId="0" borderId="0" xfId="0" applyNumberFormat="1" applyFont="1" applyAlignment="1">
      <alignment horizontal="center" vertical="center"/>
    </xf>
    <xf numFmtId="0" fontId="6" fillId="0" borderId="0" xfId="0" applyFont="1" applyAlignment="1">
      <alignment horizontal="center" wrapText="1"/>
    </xf>
    <xf numFmtId="49" fontId="9" fillId="0" borderId="0" xfId="0" applyNumberFormat="1" applyFont="1" applyAlignment="1">
      <alignment horizontal="center"/>
    </xf>
    <xf numFmtId="0" fontId="9" fillId="0" borderId="0" xfId="0" applyFont="1" applyAlignment="1">
      <alignment horizontal="center" wrapText="1"/>
    </xf>
    <xf numFmtId="0" fontId="9" fillId="0" borderId="1" xfId="0" applyFont="1" applyBorder="1" applyAlignment="1">
      <alignment horizontal="center" wrapText="1"/>
    </xf>
    <xf numFmtId="0" fontId="9" fillId="0" borderId="1" xfId="0" applyFont="1" applyBorder="1" applyAlignment="1">
      <alignment horizontal="center"/>
    </xf>
    <xf numFmtId="0" fontId="6" fillId="0" borderId="0" xfId="0" applyFont="1" applyAlignment="1">
      <alignment vertical="top" wrapText="1"/>
    </xf>
    <xf numFmtId="49" fontId="7" fillId="0" borderId="0" xfId="0" applyNumberFormat="1" applyFont="1" applyAlignment="1">
      <alignment horizontal="center" vertical="top"/>
    </xf>
    <xf numFmtId="49" fontId="11" fillId="0" borderId="0" xfId="0" applyNumberFormat="1" applyFont="1" applyAlignment="1">
      <alignment vertical="center"/>
    </xf>
    <xf numFmtId="49" fontId="11" fillId="0" borderId="0" xfId="0" applyNumberFormat="1" applyFont="1" applyAlignment="1">
      <alignment horizontal="center" vertical="top"/>
    </xf>
    <xf numFmtId="4" fontId="11" fillId="0" borderId="0" xfId="0" applyNumberFormat="1" applyFont="1" applyAlignment="1">
      <alignment horizontal="right"/>
    </xf>
    <xf numFmtId="49" fontId="12" fillId="0" borderId="0" xfId="0" applyNumberFormat="1" applyFont="1" applyAlignment="1">
      <alignment horizontal="center" vertical="top" wrapText="1"/>
    </xf>
    <xf numFmtId="4" fontId="7" fillId="0" borderId="0" xfId="0" applyNumberFormat="1" applyFont="1" applyAlignment="1" applyProtection="1">
      <alignment horizontal="center"/>
      <protection locked="0"/>
    </xf>
    <xf numFmtId="49" fontId="20" fillId="0" borderId="0" xfId="0" applyNumberFormat="1" applyFont="1" applyAlignment="1">
      <alignment horizontal="center" vertical="top"/>
    </xf>
    <xf numFmtId="0" fontId="7" fillId="0" borderId="0" xfId="5" applyFont="1" applyAlignment="1">
      <alignment horizontal="center"/>
    </xf>
    <xf numFmtId="49" fontId="9" fillId="0" borderId="0" xfId="0" applyNumberFormat="1" applyFont="1" applyAlignment="1">
      <alignment horizontal="center" wrapText="1"/>
    </xf>
    <xf numFmtId="0" fontId="7" fillId="0" borderId="0" xfId="0" applyFont="1" applyAlignment="1">
      <alignment horizontal="center" wrapText="1"/>
    </xf>
    <xf numFmtId="49" fontId="11" fillId="0" borderId="0" xfId="0" applyNumberFormat="1" applyFont="1" applyAlignment="1">
      <alignment horizontal="center" wrapText="1"/>
    </xf>
    <xf numFmtId="0" fontId="11" fillId="0" borderId="0" xfId="0" applyFont="1" applyAlignment="1">
      <alignment horizontal="center" wrapText="1"/>
    </xf>
    <xf numFmtId="0" fontId="1" fillId="0" borderId="0" xfId="0" applyFont="1" applyAlignment="1">
      <alignment horizontal="center"/>
    </xf>
    <xf numFmtId="49" fontId="11" fillId="0" borderId="0" xfId="0" applyNumberFormat="1" applyFont="1" applyAlignment="1">
      <alignment horizontal="center"/>
    </xf>
    <xf numFmtId="2" fontId="7" fillId="0" borderId="0" xfId="0" applyNumberFormat="1" applyFont="1" applyAlignment="1">
      <alignment horizontal="center"/>
    </xf>
    <xf numFmtId="4" fontId="11" fillId="0" borderId="0" xfId="0" applyNumberFormat="1" applyFont="1" applyAlignment="1">
      <alignment horizontal="right" vertical="center"/>
    </xf>
    <xf numFmtId="49" fontId="10" fillId="0" borderId="0" xfId="0" applyNumberFormat="1" applyFont="1" applyAlignment="1">
      <alignment horizontal="left" vertical="top" wrapText="1"/>
    </xf>
    <xf numFmtId="0" fontId="22" fillId="0" borderId="0" xfId="0" applyFont="1" applyAlignment="1">
      <alignment horizontal="center"/>
    </xf>
    <xf numFmtId="4" fontId="9" fillId="0" borderId="0" xfId="0" applyNumberFormat="1" applyFont="1" applyAlignment="1">
      <alignment horizontal="right"/>
    </xf>
    <xf numFmtId="0" fontId="11" fillId="0" borderId="1" xfId="0" applyFont="1" applyBorder="1" applyAlignment="1">
      <alignment horizontal="center"/>
    </xf>
    <xf numFmtId="0" fontId="10" fillId="0" borderId="0" xfId="0" applyFont="1" applyAlignment="1">
      <alignment horizontal="left" vertical="top" wrapText="1"/>
    </xf>
    <xf numFmtId="2" fontId="6" fillId="0" borderId="0" xfId="0" applyNumberFormat="1" applyFont="1" applyAlignment="1">
      <alignment horizontal="center"/>
    </xf>
    <xf numFmtId="4" fontId="6" fillId="0" borderId="0" xfId="0" applyNumberFormat="1" applyFont="1" applyAlignment="1" applyProtection="1">
      <alignment horizontal="center"/>
      <protection locked="0"/>
    </xf>
    <xf numFmtId="4" fontId="23" fillId="0" borderId="0" xfId="0" applyNumberFormat="1" applyFont="1" applyAlignment="1">
      <alignment horizontal="right"/>
    </xf>
    <xf numFmtId="0" fontId="11" fillId="0" borderId="1" xfId="0" applyFont="1" applyBorder="1" applyAlignment="1">
      <alignment horizontal="center" wrapText="1"/>
    </xf>
    <xf numFmtId="0" fontId="6" fillId="0" borderId="0" xfId="1" applyFont="1" applyAlignment="1">
      <alignment horizontal="center"/>
    </xf>
    <xf numFmtId="0" fontId="6" fillId="0" borderId="0" xfId="5" applyFont="1" applyAlignment="1">
      <alignment horizontal="center"/>
    </xf>
    <xf numFmtId="2" fontId="9" fillId="0" borderId="0" xfId="0" applyNumberFormat="1" applyFont="1" applyAlignment="1">
      <alignment horizontal="right"/>
    </xf>
    <xf numFmtId="4" fontId="9" fillId="0" borderId="1" xfId="0" applyNumberFormat="1" applyFont="1" applyBorder="1" applyAlignment="1">
      <alignment horizontal="center"/>
    </xf>
    <xf numFmtId="4" fontId="11" fillId="0" borderId="0" xfId="0" applyNumberFormat="1" applyFont="1" applyAlignment="1">
      <alignment horizontal="right" vertical="top" wrapText="1"/>
    </xf>
    <xf numFmtId="4" fontId="9" fillId="0" borderId="0" xfId="0" applyNumberFormat="1" applyFont="1" applyAlignment="1">
      <alignment horizontal="right" vertical="top" wrapText="1"/>
    </xf>
    <xf numFmtId="0" fontId="6" fillId="0" borderId="0" xfId="1" applyFont="1" applyAlignment="1">
      <alignment horizontal="center" wrapText="1"/>
    </xf>
    <xf numFmtId="2" fontId="6" fillId="0" borderId="0" xfId="1" applyNumberFormat="1" applyFont="1" applyAlignment="1">
      <alignment horizontal="center" wrapText="1"/>
    </xf>
    <xf numFmtId="0" fontId="24" fillId="0" borderId="0" xfId="1" applyFont="1" applyAlignment="1">
      <alignment horizontal="center" wrapText="1"/>
    </xf>
    <xf numFmtId="0" fontId="25" fillId="0" borderId="0" xfId="1" applyFont="1" applyAlignment="1">
      <alignment horizontal="center"/>
    </xf>
    <xf numFmtId="0" fontId="10" fillId="0" borderId="0" xfId="0" applyFont="1" applyAlignment="1">
      <alignment horizontal="center" vertical="top" wrapText="1"/>
    </xf>
    <xf numFmtId="2" fontId="10" fillId="0" borderId="0" xfId="0" applyNumberFormat="1" applyFont="1" applyAlignment="1">
      <alignment horizontal="right"/>
    </xf>
    <xf numFmtId="0" fontId="10" fillId="0" borderId="1" xfId="0" applyFont="1" applyBorder="1" applyAlignment="1">
      <alignment horizontal="center"/>
    </xf>
    <xf numFmtId="49" fontId="10" fillId="0" borderId="0" xfId="0" applyNumberFormat="1" applyFont="1" applyAlignment="1">
      <alignment horizontal="center" vertical="top" wrapText="1"/>
    </xf>
    <xf numFmtId="0" fontId="15" fillId="0" borderId="0" xfId="0" applyFont="1" applyAlignment="1">
      <alignment horizontal="center" vertical="top"/>
    </xf>
    <xf numFmtId="0" fontId="7" fillId="0" borderId="0" xfId="0" applyFont="1" applyAlignment="1">
      <alignment vertical="top"/>
    </xf>
    <xf numFmtId="0" fontId="1" fillId="0" borderId="0" xfId="0" applyFont="1" applyAlignment="1">
      <alignment horizontal="center" vertical="top"/>
    </xf>
    <xf numFmtId="49" fontId="10" fillId="0" borderId="0" xfId="0" applyNumberFormat="1" applyFont="1" applyAlignment="1">
      <alignment horizontal="center" vertical="top"/>
    </xf>
    <xf numFmtId="0" fontId="7" fillId="0" borderId="0" xfId="0" applyFont="1" applyProtection="1">
      <protection locked="0"/>
    </xf>
    <xf numFmtId="49" fontId="11" fillId="0" borderId="0" xfId="0" applyNumberFormat="1" applyFont="1" applyAlignment="1" applyProtection="1">
      <alignment horizontal="center" vertical="top"/>
      <protection locked="0"/>
    </xf>
    <xf numFmtId="0" fontId="11" fillId="0" borderId="0" xfId="0" applyFont="1" applyAlignment="1" applyProtection="1">
      <alignment vertical="top" wrapText="1"/>
      <protection locked="0"/>
    </xf>
    <xf numFmtId="0" fontId="11" fillId="0" borderId="0" xfId="0" applyFont="1" applyAlignment="1" applyProtection="1">
      <alignment horizontal="center" vertical="top" wrapText="1"/>
      <protection locked="0"/>
    </xf>
    <xf numFmtId="0" fontId="9" fillId="0" borderId="0" xfId="0" applyFont="1" applyAlignment="1">
      <alignment horizontal="justify" vertical="top" wrapText="1"/>
    </xf>
    <xf numFmtId="0" fontId="7" fillId="0" borderId="0" xfId="0" applyFont="1" applyAlignment="1" applyProtection="1">
      <alignment horizontal="justify" vertical="top" wrapText="1"/>
      <protection locked="0"/>
    </xf>
    <xf numFmtId="0" fontId="7" fillId="0" borderId="0" xfId="0" applyFont="1" applyAlignment="1" applyProtection="1">
      <alignment horizontal="center"/>
      <protection locked="0"/>
    </xf>
    <xf numFmtId="0" fontId="11" fillId="0" borderId="0" xfId="0" applyFont="1" applyAlignment="1" applyProtection="1">
      <alignment horizontal="justify" vertical="top" wrapText="1"/>
      <protection locked="0"/>
    </xf>
    <xf numFmtId="4" fontId="11" fillId="0" borderId="0" xfId="0" applyNumberFormat="1" applyFont="1" applyAlignment="1" applyProtection="1">
      <alignment horizontal="right"/>
      <protection locked="0"/>
    </xf>
    <xf numFmtId="2" fontId="11" fillId="0" borderId="0" xfId="0" applyNumberFormat="1" applyFont="1" applyAlignment="1" applyProtection="1">
      <alignment horizontal="left" vertical="top" wrapText="1"/>
      <protection locked="0"/>
    </xf>
    <xf numFmtId="4" fontId="9" fillId="0" borderId="0" xfId="0" applyNumberFormat="1" applyFont="1" applyAlignment="1" applyProtection="1">
      <alignment horizontal="center"/>
      <protection locked="0"/>
    </xf>
    <xf numFmtId="0" fontId="9" fillId="0" borderId="0" xfId="0" applyFont="1" applyAlignment="1" applyProtection="1">
      <alignment horizontal="center"/>
      <protection locked="0"/>
    </xf>
    <xf numFmtId="0" fontId="6" fillId="0" borderId="0" xfId="0" applyFont="1" applyAlignment="1" applyProtection="1">
      <alignment horizontal="center"/>
      <protection locked="0"/>
    </xf>
    <xf numFmtId="0" fontId="6" fillId="0" borderId="0" xfId="0" applyFont="1" applyAlignment="1" applyProtection="1">
      <alignment horizontal="justify" vertical="top" wrapText="1"/>
      <protection locked="0"/>
    </xf>
    <xf numFmtId="0" fontId="9" fillId="0" borderId="0" xfId="0" applyFont="1" applyAlignment="1" applyProtection="1">
      <alignment horizontal="center" vertical="top"/>
      <protection locked="0"/>
    </xf>
    <xf numFmtId="4" fontId="6" fillId="0" borderId="1" xfId="0" applyNumberFormat="1" applyFont="1" applyBorder="1" applyAlignment="1">
      <alignment horizontal="center"/>
    </xf>
    <xf numFmtId="4" fontId="7" fillId="0" borderId="1" xfId="0" applyNumberFormat="1" applyFont="1" applyBorder="1" applyAlignment="1">
      <alignment horizontal="center"/>
    </xf>
    <xf numFmtId="0" fontId="10" fillId="0" borderId="0" xfId="0" applyFont="1" applyAlignment="1">
      <alignment horizontal="center" vertical="top"/>
    </xf>
    <xf numFmtId="167" fontId="19" fillId="0" borderId="0" xfId="6" applyNumberFormat="1" applyFont="1" applyAlignment="1">
      <alignment wrapText="1"/>
    </xf>
    <xf numFmtId="0" fontId="19" fillId="0" borderId="0" xfId="6" applyFont="1" applyAlignment="1">
      <alignment wrapText="1"/>
    </xf>
    <xf numFmtId="0" fontId="19" fillId="0" borderId="0" xfId="6" applyFont="1" applyAlignment="1">
      <alignment vertical="top"/>
    </xf>
    <xf numFmtId="4" fontId="11" fillId="0" borderId="1" xfId="0" applyNumberFormat="1" applyFont="1" applyBorder="1" applyAlignment="1" applyProtection="1">
      <alignment horizontal="right"/>
      <protection locked="0"/>
    </xf>
    <xf numFmtId="2" fontId="9" fillId="0" borderId="1" xfId="0" applyNumberFormat="1" applyFont="1" applyBorder="1" applyAlignment="1" applyProtection="1">
      <alignment horizontal="right"/>
      <protection locked="0"/>
    </xf>
    <xf numFmtId="0" fontId="9" fillId="0" borderId="0" xfId="6" applyFont="1" applyAlignment="1">
      <alignment horizontal="center" vertical="top"/>
    </xf>
    <xf numFmtId="49" fontId="9" fillId="0" borderId="0" xfId="0" applyNumberFormat="1" applyFont="1" applyAlignment="1" applyProtection="1">
      <alignment horizontal="center" wrapText="1"/>
      <protection locked="0"/>
    </xf>
    <xf numFmtId="0" fontId="9" fillId="0" borderId="1" xfId="0" applyFont="1" applyBorder="1" applyAlignment="1" applyProtection="1">
      <alignment horizontal="center" wrapText="1"/>
      <protection locked="0"/>
    </xf>
    <xf numFmtId="0" fontId="11" fillId="0" borderId="0" xfId="0" applyFont="1" applyAlignment="1" applyProtection="1">
      <alignment horizontal="center"/>
      <protection locked="0"/>
    </xf>
    <xf numFmtId="0" fontId="11" fillId="0" borderId="1" xfId="0" applyFont="1" applyBorder="1" applyAlignment="1" applyProtection="1">
      <alignment horizontal="center" wrapText="1"/>
      <protection locked="0"/>
    </xf>
    <xf numFmtId="0" fontId="11" fillId="0" borderId="0" xfId="0" applyFont="1" applyAlignment="1" applyProtection="1">
      <alignment horizontal="center" wrapText="1"/>
      <protection locked="0"/>
    </xf>
    <xf numFmtId="0" fontId="6" fillId="0" borderId="0" xfId="6" applyFont="1" applyAlignment="1">
      <alignment horizontal="center" wrapText="1"/>
    </xf>
    <xf numFmtId="0" fontId="9" fillId="0" borderId="0" xfId="6" applyFont="1" applyAlignment="1">
      <alignment horizontal="center" wrapText="1"/>
    </xf>
    <xf numFmtId="0" fontId="19" fillId="0" borderId="0" xfId="6" applyFont="1" applyAlignment="1">
      <alignment horizontal="center" wrapText="1"/>
    </xf>
    <xf numFmtId="4" fontId="9" fillId="0" borderId="0" xfId="0" applyNumberFormat="1" applyFont="1" applyAlignment="1">
      <alignment horizontal="center" wrapText="1"/>
    </xf>
    <xf numFmtId="49" fontId="9" fillId="0" borderId="0" xfId="0" applyNumberFormat="1" applyFont="1" applyAlignment="1" applyProtection="1">
      <alignment horizontal="right" wrapText="1"/>
      <protection locked="0"/>
    </xf>
    <xf numFmtId="0" fontId="11" fillId="0" borderId="0" xfId="0" applyFont="1" applyAlignment="1">
      <alignment horizontal="right" wrapText="1"/>
    </xf>
    <xf numFmtId="2" fontId="9" fillId="0" borderId="0" xfId="0" applyNumberFormat="1" applyFont="1" applyAlignment="1" applyProtection="1">
      <alignment horizontal="right"/>
      <protection locked="0"/>
    </xf>
    <xf numFmtId="2" fontId="11" fillId="0" borderId="1" xfId="0" applyNumberFormat="1" applyFont="1" applyBorder="1" applyAlignment="1" applyProtection="1">
      <alignment horizontal="right" wrapText="1"/>
      <protection locked="0"/>
    </xf>
    <xf numFmtId="2" fontId="11" fillId="0" borderId="0" xfId="0" applyNumberFormat="1" applyFont="1" applyAlignment="1" applyProtection="1">
      <alignment horizontal="right" wrapText="1"/>
      <protection locked="0"/>
    </xf>
    <xf numFmtId="167" fontId="19" fillId="0" borderId="0" xfId="6" applyNumberFormat="1" applyFont="1" applyAlignment="1">
      <alignment horizontal="right" wrapText="1"/>
    </xf>
    <xf numFmtId="167" fontId="6" fillId="0" borderId="0" xfId="6" applyNumberFormat="1" applyFont="1" applyAlignment="1" applyProtection="1">
      <alignment horizontal="right" wrapText="1"/>
      <protection locked="0"/>
    </xf>
    <xf numFmtId="167" fontId="6" fillId="0" borderId="0" xfId="6" applyNumberFormat="1" applyFont="1" applyAlignment="1">
      <alignment horizontal="right" wrapText="1"/>
    </xf>
    <xf numFmtId="167" fontId="19" fillId="0" borderId="0" xfId="6" applyNumberFormat="1" applyFont="1" applyAlignment="1" applyProtection="1">
      <alignment horizontal="right" wrapText="1"/>
      <protection locked="0"/>
    </xf>
    <xf numFmtId="4" fontId="9" fillId="0" borderId="0" xfId="0" applyNumberFormat="1" applyFont="1" applyAlignment="1">
      <alignment horizontal="right" wrapText="1"/>
    </xf>
    <xf numFmtId="4" fontId="9" fillId="0" borderId="0" xfId="0" applyNumberFormat="1" applyFont="1" applyAlignment="1" applyProtection="1">
      <alignment horizontal="center" wrapText="1"/>
      <protection locked="0"/>
    </xf>
    <xf numFmtId="4" fontId="11" fillId="0" borderId="0" xfId="0" applyNumberFormat="1" applyFont="1" applyAlignment="1">
      <alignment horizontal="center" wrapText="1"/>
    </xf>
    <xf numFmtId="4" fontId="9" fillId="0" borderId="1" xfId="0" applyNumberFormat="1" applyFont="1" applyBorder="1" applyAlignment="1">
      <alignment horizontal="center" wrapText="1"/>
    </xf>
    <xf numFmtId="4" fontId="11" fillId="0" borderId="0" xfId="0" applyNumberFormat="1" applyFont="1" applyAlignment="1" applyProtection="1">
      <alignment horizontal="center" wrapText="1"/>
      <protection locked="0"/>
    </xf>
    <xf numFmtId="4" fontId="11" fillId="0" borderId="0" xfId="0" applyNumberFormat="1" applyFont="1" applyAlignment="1">
      <alignment horizontal="center"/>
    </xf>
    <xf numFmtId="4" fontId="6" fillId="0" borderId="0" xfId="6" applyNumberFormat="1" applyFont="1" applyAlignment="1">
      <alignment horizontal="center" wrapText="1"/>
    </xf>
    <xf numFmtId="4" fontId="9" fillId="0" borderId="0" xfId="6" applyNumberFormat="1" applyFont="1" applyAlignment="1">
      <alignment horizontal="center" wrapText="1"/>
    </xf>
    <xf numFmtId="4" fontId="19" fillId="0" borderId="0" xfId="6" applyNumberFormat="1" applyFont="1" applyAlignment="1">
      <alignment horizontal="center" wrapText="1"/>
    </xf>
    <xf numFmtId="0" fontId="9" fillId="0" borderId="1" xfId="6" applyFont="1" applyBorder="1" applyAlignment="1">
      <alignment horizontal="center" wrapText="1"/>
    </xf>
    <xf numFmtId="4" fontId="9" fillId="0" borderId="1" xfId="6" applyNumberFormat="1" applyFont="1" applyBorder="1" applyAlignment="1">
      <alignment horizontal="center" wrapText="1"/>
    </xf>
    <xf numFmtId="167" fontId="9" fillId="0" borderId="1" xfId="6" applyNumberFormat="1" applyFont="1" applyBorder="1" applyAlignment="1" applyProtection="1">
      <alignment horizontal="right" wrapText="1"/>
      <protection locked="0"/>
    </xf>
    <xf numFmtId="0" fontId="6" fillId="0" borderId="0" xfId="6" applyFont="1" applyAlignment="1">
      <alignment horizontal="center"/>
    </xf>
    <xf numFmtId="4" fontId="6" fillId="0" borderId="0" xfId="10" applyNumberFormat="1" applyFont="1" applyBorder="1" applyAlignment="1" applyProtection="1">
      <alignment horizontal="center"/>
    </xf>
    <xf numFmtId="167" fontId="6" fillId="0" borderId="0" xfId="10" applyNumberFormat="1" applyFont="1" applyBorder="1" applyAlignment="1" applyProtection="1">
      <alignment horizontal="right"/>
      <protection locked="0"/>
    </xf>
    <xf numFmtId="4" fontId="9" fillId="0" borderId="0" xfId="0" applyNumberFormat="1" applyFont="1" applyAlignment="1" applyProtection="1">
      <alignment horizontal="right" wrapText="1"/>
      <protection locked="0"/>
    </xf>
    <xf numFmtId="4" fontId="11" fillId="0" borderId="0" xfId="0" applyNumberFormat="1" applyFont="1" applyAlignment="1">
      <alignment horizontal="right" wrapText="1"/>
    </xf>
    <xf numFmtId="4" fontId="19" fillId="0" borderId="0" xfId="6" applyNumberFormat="1" applyFont="1" applyAlignment="1">
      <alignment horizontal="right" wrapText="1"/>
    </xf>
    <xf numFmtId="4" fontId="6" fillId="0" borderId="0" xfId="6" applyNumberFormat="1" applyFont="1" applyAlignment="1">
      <alignment horizontal="right" wrapText="1"/>
    </xf>
    <xf numFmtId="4" fontId="9" fillId="0" borderId="1" xfId="6" applyNumberFormat="1" applyFont="1" applyBorder="1" applyAlignment="1">
      <alignment horizontal="right" wrapText="1"/>
    </xf>
    <xf numFmtId="4" fontId="6" fillId="0" borderId="0" xfId="13" applyNumberFormat="1" applyFont="1">
      <alignment horizontal="right"/>
    </xf>
    <xf numFmtId="0" fontId="29" fillId="0" borderId="0" xfId="0" applyFont="1" applyAlignment="1">
      <alignment horizontal="center" vertical="center" wrapText="1"/>
    </xf>
    <xf numFmtId="4" fontId="29" fillId="0" borderId="0" xfId="0" applyNumberFormat="1" applyFont="1" applyAlignment="1">
      <alignment horizontal="center" vertical="center" wrapText="1"/>
    </xf>
    <xf numFmtId="0" fontId="9" fillId="0" borderId="0" xfId="0" applyFont="1" applyAlignment="1">
      <alignment horizontal="right" wrapText="1"/>
    </xf>
    <xf numFmtId="4" fontId="9" fillId="0" borderId="0" xfId="6" applyNumberFormat="1" applyFont="1" applyAlignment="1">
      <alignment horizontal="right" wrapText="1"/>
    </xf>
    <xf numFmtId="4" fontId="6" fillId="0" borderId="0" xfId="0" applyNumberFormat="1" applyFont="1" applyAlignment="1" applyProtection="1">
      <alignment horizontal="right" wrapText="1"/>
      <protection locked="0"/>
    </xf>
    <xf numFmtId="4" fontId="11" fillId="0" borderId="0" xfId="0" applyNumberFormat="1" applyFont="1" applyAlignment="1" applyProtection="1">
      <alignment horizontal="right" wrapText="1"/>
      <protection locked="0"/>
    </xf>
    <xf numFmtId="4" fontId="9" fillId="0" borderId="0" xfId="0" applyNumberFormat="1" applyFont="1" applyAlignment="1" applyProtection="1">
      <alignment horizontal="right"/>
      <protection locked="0"/>
    </xf>
    <xf numFmtId="4" fontId="9" fillId="0" borderId="1" xfId="0" applyNumberFormat="1" applyFont="1" applyBorder="1" applyAlignment="1" applyProtection="1">
      <alignment horizontal="right"/>
      <protection locked="0"/>
    </xf>
    <xf numFmtId="4" fontId="6" fillId="0" borderId="0" xfId="0" applyNumberFormat="1" applyFont="1" applyAlignment="1">
      <alignment horizontal="center" wrapText="1"/>
    </xf>
    <xf numFmtId="4" fontId="6" fillId="0" borderId="0" xfId="0" applyNumberFormat="1" applyFont="1" applyAlignment="1">
      <alignment horizontal="right" wrapText="1"/>
    </xf>
    <xf numFmtId="0" fontId="11" fillId="0" borderId="1" xfId="6" applyFont="1" applyBorder="1" applyAlignment="1">
      <alignment horizontal="center" wrapText="1"/>
    </xf>
    <xf numFmtId="4" fontId="7" fillId="0" borderId="1" xfId="0" applyNumberFormat="1" applyFont="1" applyBorder="1" applyAlignment="1" applyProtection="1">
      <alignment horizontal="center"/>
      <protection locked="0"/>
    </xf>
    <xf numFmtId="2" fontId="7" fillId="0" borderId="1" xfId="0" applyNumberFormat="1" applyFont="1" applyBorder="1" applyAlignment="1" applyProtection="1">
      <alignment horizontal="right"/>
      <protection locked="0"/>
    </xf>
    <xf numFmtId="4" fontId="6" fillId="0" borderId="0" xfId="0" applyNumberFormat="1" applyFont="1" applyAlignment="1">
      <alignment horizontal="right" vertical="center" wrapText="1"/>
    </xf>
    <xf numFmtId="0" fontId="32" fillId="0" borderId="0" xfId="14" applyFont="1" applyAlignment="1">
      <alignment horizontal="center" vertical="center" wrapText="1"/>
    </xf>
    <xf numFmtId="4" fontId="32" fillId="0" borderId="0" xfId="14" applyNumberFormat="1" applyFont="1" applyAlignment="1">
      <alignment horizontal="center" vertical="center" wrapText="1"/>
    </xf>
    <xf numFmtId="4" fontId="6" fillId="0" borderId="0" xfId="15" applyNumberFormat="1" applyFont="1" applyAlignment="1">
      <alignment horizontal="center"/>
    </xf>
    <xf numFmtId="0" fontId="6" fillId="0" borderId="0" xfId="15" applyFont="1" applyAlignment="1">
      <alignment horizontal="center"/>
    </xf>
    <xf numFmtId="0" fontId="9" fillId="0" borderId="0" xfId="15" applyFont="1" applyAlignment="1">
      <alignment horizontal="center" vertical="top"/>
    </xf>
    <xf numFmtId="4" fontId="23" fillId="0" borderId="0" xfId="0" applyNumberFormat="1" applyFont="1" applyAlignment="1">
      <alignment horizontal="center"/>
    </xf>
    <xf numFmtId="0" fontId="6" fillId="0" borderId="0" xfId="16" applyFont="1" applyAlignment="1">
      <alignment horizontal="right"/>
    </xf>
    <xf numFmtId="1" fontId="6" fillId="0" borderId="0" xfId="16" applyNumberFormat="1" applyFont="1" applyAlignment="1">
      <alignment horizontal="center"/>
    </xf>
    <xf numFmtId="0" fontId="9" fillId="0" borderId="0" xfId="16" applyFont="1" applyAlignment="1">
      <alignment horizontal="center" vertical="top"/>
    </xf>
    <xf numFmtId="16" fontId="9" fillId="0" borderId="0" xfId="16" applyNumberFormat="1" applyFont="1" applyAlignment="1">
      <alignment horizontal="center" vertical="top"/>
    </xf>
    <xf numFmtId="0" fontId="11" fillId="0" borderId="0" xfId="16" applyFont="1" applyAlignment="1">
      <alignment horizontal="center" vertical="top"/>
    </xf>
    <xf numFmtId="0" fontId="11" fillId="0" borderId="0" xfId="16" applyFont="1" applyAlignment="1">
      <alignment horizontal="center" vertical="top" wrapText="1"/>
    </xf>
    <xf numFmtId="4" fontId="6" fillId="0" borderId="0" xfId="16" applyNumberFormat="1" applyFont="1" applyAlignment="1">
      <alignment horizontal="right"/>
    </xf>
    <xf numFmtId="0" fontId="32" fillId="0" borderId="0" xfId="14" applyFont="1" applyAlignment="1">
      <alignment horizontal="center" vertical="top" wrapText="1"/>
    </xf>
    <xf numFmtId="0" fontId="9" fillId="0" borderId="0" xfId="16" applyFont="1" applyAlignment="1">
      <alignment horizontal="center"/>
    </xf>
    <xf numFmtId="0" fontId="32" fillId="0" borderId="0" xfId="14" applyFont="1" applyAlignment="1">
      <alignment horizontal="center" wrapText="1"/>
    </xf>
    <xf numFmtId="0" fontId="9" fillId="0" borderId="0" xfId="16" applyFont="1" applyAlignment="1">
      <alignment horizontal="center" wrapText="1"/>
    </xf>
    <xf numFmtId="0" fontId="6" fillId="0" borderId="0" xfId="16" applyFont="1" applyAlignment="1">
      <alignment horizontal="center"/>
    </xf>
    <xf numFmtId="0" fontId="9" fillId="0" borderId="1" xfId="16" applyFont="1" applyBorder="1" applyAlignment="1">
      <alignment horizontal="center"/>
    </xf>
    <xf numFmtId="0" fontId="9" fillId="0" borderId="1" xfId="16" applyFont="1" applyBorder="1" applyAlignment="1">
      <alignment horizontal="center" wrapText="1"/>
    </xf>
    <xf numFmtId="0" fontId="6" fillId="0" borderId="0" xfId="16" quotePrefix="1" applyFont="1" applyAlignment="1">
      <alignment horizontal="center"/>
    </xf>
    <xf numFmtId="4" fontId="6" fillId="0" borderId="0" xfId="16" applyNumberFormat="1" applyFont="1" applyAlignment="1">
      <alignment horizontal="center"/>
    </xf>
    <xf numFmtId="4" fontId="9" fillId="0" borderId="0" xfId="16" applyNumberFormat="1" applyFont="1" applyAlignment="1">
      <alignment horizontal="center"/>
    </xf>
    <xf numFmtId="4" fontId="11" fillId="0" borderId="1" xfId="0" applyNumberFormat="1" applyFont="1" applyBorder="1" applyAlignment="1">
      <alignment horizontal="center"/>
    </xf>
    <xf numFmtId="4" fontId="32" fillId="0" borderId="0" xfId="14" applyNumberFormat="1" applyFont="1" applyAlignment="1">
      <alignment horizontal="center" wrapText="1"/>
    </xf>
    <xf numFmtId="4" fontId="9" fillId="0" borderId="1" xfId="16" applyNumberFormat="1" applyFont="1" applyBorder="1" applyAlignment="1">
      <alignment horizontal="center" wrapText="1"/>
    </xf>
    <xf numFmtId="4" fontId="9" fillId="0" borderId="0" xfId="16" applyNumberFormat="1" applyFont="1" applyAlignment="1">
      <alignment horizontal="center" wrapText="1"/>
    </xf>
    <xf numFmtId="4" fontId="9" fillId="0" borderId="1" xfId="16" applyNumberFormat="1" applyFont="1" applyBorder="1" applyAlignment="1">
      <alignment horizontal="center"/>
    </xf>
    <xf numFmtId="4" fontId="6" fillId="0" borderId="0" xfId="16" quotePrefix="1" applyNumberFormat="1" applyFont="1" applyAlignment="1">
      <alignment horizontal="center"/>
    </xf>
    <xf numFmtId="4" fontId="32" fillId="0" borderId="0" xfId="14" applyNumberFormat="1" applyFont="1" applyAlignment="1">
      <alignment horizontal="right" wrapText="1"/>
    </xf>
    <xf numFmtId="4" fontId="6" fillId="0" borderId="0" xfId="15" applyNumberFormat="1" applyFont="1" applyAlignment="1">
      <alignment horizontal="right"/>
    </xf>
    <xf numFmtId="4" fontId="9" fillId="0" borderId="0" xfId="16" applyNumberFormat="1" applyFont="1" applyAlignment="1">
      <alignment horizontal="right"/>
    </xf>
    <xf numFmtId="4" fontId="6" fillId="0" borderId="0" xfId="17" applyNumberFormat="1" applyFont="1" applyFill="1" applyBorder="1" applyAlignment="1">
      <alignment horizontal="right"/>
    </xf>
    <xf numFmtId="4" fontId="9" fillId="0" borderId="1" xfId="16" applyNumberFormat="1" applyFont="1" applyBorder="1" applyAlignment="1">
      <alignment horizontal="right" wrapText="1"/>
    </xf>
    <xf numFmtId="4" fontId="9" fillId="0" borderId="0" xfId="16" applyNumberFormat="1" applyFont="1" applyAlignment="1">
      <alignment horizontal="right" wrapText="1"/>
    </xf>
    <xf numFmtId="4" fontId="9" fillId="0" borderId="1" xfId="17" applyNumberFormat="1" applyFont="1" applyFill="1" applyBorder="1" applyAlignment="1">
      <alignment horizontal="right"/>
    </xf>
    <xf numFmtId="4" fontId="9" fillId="0" borderId="0" xfId="17" applyNumberFormat="1" applyFont="1" applyFill="1" applyBorder="1" applyAlignment="1">
      <alignment horizontal="right"/>
    </xf>
    <xf numFmtId="4" fontId="6" fillId="0" borderId="0" xfId="16" quotePrefix="1" applyNumberFormat="1" applyFont="1" applyAlignment="1">
      <alignment horizontal="right"/>
    </xf>
    <xf numFmtId="4" fontId="6" fillId="0" borderId="0" xfId="16" applyNumberFormat="1" applyFont="1" applyAlignment="1">
      <alignment horizontal="right" wrapText="1"/>
    </xf>
    <xf numFmtId="0" fontId="18" fillId="0" borderId="0" xfId="0" applyFont="1" applyAlignment="1">
      <alignment horizontal="center" wrapText="1"/>
    </xf>
    <xf numFmtId="4" fontId="18" fillId="0" borderId="0" xfId="0" applyNumberFormat="1" applyFont="1" applyAlignment="1">
      <alignment horizontal="right" wrapText="1"/>
    </xf>
    <xf numFmtId="0" fontId="18" fillId="0" borderId="0" xfId="0" applyFont="1" applyAlignment="1">
      <alignment horizontal="center"/>
    </xf>
    <xf numFmtId="4" fontId="18" fillId="0" borderId="0" xfId="0" applyNumberFormat="1" applyFont="1" applyAlignment="1">
      <alignment horizontal="right"/>
    </xf>
    <xf numFmtId="0" fontId="32" fillId="0" borderId="1" xfId="0" applyFont="1" applyBorder="1" applyAlignment="1">
      <alignment horizontal="center"/>
    </xf>
    <xf numFmtId="0" fontId="0" fillId="0" borderId="0" xfId="0" applyAlignment="1">
      <alignment horizontal="center"/>
    </xf>
    <xf numFmtId="0" fontId="22" fillId="0" borderId="1" xfId="0" applyFont="1" applyBorder="1" applyAlignment="1">
      <alignment horizontal="center"/>
    </xf>
    <xf numFmtId="0" fontId="11" fillId="0" borderId="0" xfId="14" applyFont="1" applyAlignment="1">
      <alignment horizontal="center" vertical="top"/>
    </xf>
    <xf numFmtId="0" fontId="35" fillId="0" borderId="0" xfId="0" applyFont="1" applyAlignment="1">
      <alignment horizontal="center" vertical="top"/>
    </xf>
    <xf numFmtId="0" fontId="1" fillId="0" borderId="1" xfId="0" applyFont="1" applyBorder="1" applyAlignment="1">
      <alignment horizontal="center"/>
    </xf>
    <xf numFmtId="0" fontId="0" fillId="0" borderId="0" xfId="0" applyAlignment="1">
      <alignment horizontal="left" vertical="top"/>
    </xf>
    <xf numFmtId="0" fontId="0" fillId="0" borderId="0" xfId="0" applyAlignment="1">
      <alignment horizontal="center" vertical="top"/>
    </xf>
    <xf numFmtId="0" fontId="30" fillId="0" borderId="0" xfId="0" applyFont="1" applyAlignment="1">
      <alignment horizontal="center" vertical="top"/>
    </xf>
    <xf numFmtId="0" fontId="35" fillId="0" borderId="0" xfId="14" applyFont="1" applyAlignment="1">
      <alignment horizontal="center" vertical="top" wrapText="1"/>
    </xf>
    <xf numFmtId="0" fontId="6" fillId="0" borderId="0" xfId="14" applyFont="1" applyAlignment="1">
      <alignment horizontal="center" wrapText="1"/>
    </xf>
    <xf numFmtId="0" fontId="32" fillId="0" borderId="1" xfId="14" applyFont="1" applyBorder="1" applyAlignment="1">
      <alignment horizontal="center" wrapText="1"/>
    </xf>
    <xf numFmtId="4" fontId="6" fillId="0" borderId="0" xfId="14" applyNumberFormat="1" applyFont="1" applyAlignment="1">
      <alignment horizontal="right" wrapText="1"/>
    </xf>
    <xf numFmtId="4" fontId="32" fillId="0" borderId="1" xfId="14" applyNumberFormat="1" applyFont="1" applyBorder="1" applyAlignment="1">
      <alignment horizontal="center" wrapText="1"/>
    </xf>
    <xf numFmtId="4" fontId="6" fillId="0" borderId="0" xfId="14" applyNumberFormat="1" applyFont="1" applyAlignment="1">
      <alignment horizontal="center" wrapText="1"/>
    </xf>
    <xf numFmtId="4" fontId="18" fillId="0" borderId="0" xfId="0" applyNumberFormat="1" applyFont="1" applyAlignment="1">
      <alignment horizontal="center" wrapText="1"/>
    </xf>
    <xf numFmtId="4" fontId="18" fillId="0" borderId="0" xfId="0" applyNumberFormat="1" applyFont="1" applyAlignment="1">
      <alignment horizontal="center"/>
    </xf>
    <xf numFmtId="0" fontId="0" fillId="0" borderId="0" xfId="0" applyAlignment="1">
      <alignment horizontal="right"/>
    </xf>
    <xf numFmtId="4" fontId="32" fillId="0" borderId="0" xfId="14" applyNumberFormat="1" applyFont="1" applyAlignment="1">
      <alignment horizontal="right" vertical="center" wrapText="1"/>
    </xf>
    <xf numFmtId="0" fontId="22" fillId="0" borderId="1" xfId="0" applyFont="1" applyBorder="1" applyAlignment="1">
      <alignment horizontal="right"/>
    </xf>
    <xf numFmtId="0" fontId="6" fillId="0" borderId="0" xfId="0" applyFont="1" applyAlignment="1">
      <alignment horizontal="right"/>
    </xf>
    <xf numFmtId="0" fontId="11" fillId="0" borderId="0" xfId="0" applyFont="1" applyAlignment="1" applyProtection="1">
      <alignment horizontal="right" wrapText="1"/>
      <protection locked="0"/>
    </xf>
    <xf numFmtId="4" fontId="22" fillId="0" borderId="1" xfId="0" applyNumberFormat="1" applyFont="1" applyBorder="1" applyAlignment="1">
      <alignment horizontal="right"/>
    </xf>
    <xf numFmtId="4" fontId="1" fillId="0" borderId="1" xfId="0" applyNumberFormat="1" applyFont="1" applyBorder="1" applyAlignment="1">
      <alignment horizontal="right"/>
    </xf>
    <xf numFmtId="4" fontId="32" fillId="0" borderId="1" xfId="14" applyNumberFormat="1" applyFont="1" applyBorder="1" applyAlignment="1">
      <alignment horizontal="right" wrapText="1"/>
    </xf>
    <xf numFmtId="4" fontId="0" fillId="0" borderId="0" xfId="0" applyNumberFormat="1" applyAlignment="1">
      <alignment horizontal="center"/>
    </xf>
    <xf numFmtId="4" fontId="0" fillId="0" borderId="0" xfId="0" applyNumberFormat="1" applyAlignment="1">
      <alignment horizontal="right"/>
    </xf>
    <xf numFmtId="4" fontId="22" fillId="0" borderId="1" xfId="0" applyNumberFormat="1" applyFont="1" applyBorder="1" applyAlignment="1">
      <alignment horizontal="center"/>
    </xf>
    <xf numFmtId="4" fontId="9" fillId="0" borderId="1" xfId="0" applyNumberFormat="1" applyFont="1" applyBorder="1" applyAlignment="1">
      <alignment horizontal="right" wrapText="1"/>
    </xf>
    <xf numFmtId="4" fontId="1" fillId="0" borderId="1" xfId="0" applyNumberFormat="1" applyFont="1" applyBorder="1" applyAlignment="1">
      <alignment horizontal="center"/>
    </xf>
    <xf numFmtId="0" fontId="19" fillId="0" borderId="0" xfId="6" applyFont="1"/>
    <xf numFmtId="0" fontId="7" fillId="0" borderId="0" xfId="16" applyFont="1"/>
    <xf numFmtId="0" fontId="6" fillId="0" borderId="0" xfId="3" applyFont="1" applyAlignment="1">
      <alignment horizontal="left" vertical="top" wrapText="1"/>
    </xf>
    <xf numFmtId="2" fontId="25" fillId="0" borderId="0" xfId="4" applyNumberFormat="1" applyFont="1" applyBorder="1" applyAlignment="1" applyProtection="1">
      <alignment horizontal="right"/>
    </xf>
    <xf numFmtId="2" fontId="25" fillId="0" borderId="0" xfId="1" applyNumberFormat="1" applyFont="1" applyAlignment="1">
      <alignment horizontal="right"/>
    </xf>
    <xf numFmtId="4" fontId="25" fillId="0" borderId="0" xfId="4" applyNumberFormat="1" applyFont="1" applyBorder="1" applyAlignment="1" applyProtection="1">
      <alignment horizontal="center"/>
    </xf>
    <xf numFmtId="0" fontId="25" fillId="0" borderId="0" xfId="1" applyFont="1" applyAlignment="1">
      <alignment horizontal="center" wrapText="1"/>
    </xf>
    <xf numFmtId="2" fontId="25" fillId="0" borderId="0" xfId="3" applyNumberFormat="1" applyFont="1" applyAlignment="1">
      <alignment horizontal="right" wrapText="1"/>
    </xf>
    <xf numFmtId="0" fontId="25" fillId="0" borderId="0" xfId="16" applyFont="1" applyAlignment="1">
      <alignment horizontal="right"/>
    </xf>
    <xf numFmtId="0" fontId="7" fillId="0" borderId="1" xfId="0" applyFont="1" applyBorder="1" applyAlignment="1">
      <alignment horizontal="center"/>
    </xf>
    <xf numFmtId="0" fontId="15" fillId="0" borderId="0" xfId="0" applyFont="1"/>
    <xf numFmtId="0" fontId="15" fillId="0" borderId="0" xfId="0" applyFont="1" applyAlignment="1">
      <alignment horizontal="left" vertical="top"/>
    </xf>
    <xf numFmtId="0" fontId="6" fillId="0" borderId="0" xfId="7" applyFont="1" applyAlignment="1">
      <alignment horizontal="center"/>
    </xf>
    <xf numFmtId="0" fontId="15" fillId="0" borderId="0" xfId="0" applyFont="1" applyAlignment="1">
      <alignment horizontal="center"/>
    </xf>
    <xf numFmtId="0" fontId="7" fillId="0" borderId="0" xfId="16" applyFont="1" applyAlignment="1">
      <alignment horizontal="center"/>
    </xf>
    <xf numFmtId="1" fontId="6" fillId="0" borderId="0" xfId="8" applyNumberFormat="1" applyFont="1" applyAlignment="1" applyProtection="1">
      <alignment horizontal="center"/>
      <protection locked="0"/>
    </xf>
    <xf numFmtId="0" fontId="6" fillId="0" borderId="0" xfId="10" applyNumberFormat="1" applyFont="1" applyBorder="1" applyAlignment="1" applyProtection="1">
      <alignment horizontal="center"/>
    </xf>
    <xf numFmtId="2" fontId="6" fillId="0" borderId="0" xfId="4" applyNumberFormat="1" applyFont="1" applyBorder="1" applyAlignment="1" applyProtection="1">
      <alignment horizontal="center"/>
    </xf>
    <xf numFmtId="2" fontId="6" fillId="0" borderId="0" xfId="3" applyNumberFormat="1" applyFont="1" applyAlignment="1">
      <alignment horizontal="center" wrapText="1"/>
    </xf>
    <xf numFmtId="167" fontId="6" fillId="0" borderId="0" xfId="6" applyNumberFormat="1" applyFont="1" applyAlignment="1" applyProtection="1">
      <alignment horizontal="center" wrapText="1"/>
      <protection locked="0"/>
    </xf>
    <xf numFmtId="0" fontId="15" fillId="0" borderId="0" xfId="0" applyFont="1" applyAlignment="1">
      <alignment horizontal="right"/>
    </xf>
    <xf numFmtId="0" fontId="7" fillId="0" borderId="0" xfId="16" applyFont="1" applyAlignment="1">
      <alignment horizontal="right"/>
    </xf>
    <xf numFmtId="2" fontId="9" fillId="0" borderId="0" xfId="0" applyNumberFormat="1" applyFont="1" applyAlignment="1">
      <alignment horizontal="right" wrapText="1" readingOrder="1"/>
    </xf>
    <xf numFmtId="0" fontId="9" fillId="0" borderId="0" xfId="16" applyFont="1" applyAlignment="1">
      <alignment horizontal="right" wrapText="1"/>
    </xf>
    <xf numFmtId="0" fontId="9" fillId="0" borderId="0" xfId="16" applyFont="1" applyAlignment="1">
      <alignment horizontal="right"/>
    </xf>
    <xf numFmtId="43" fontId="6" fillId="0" borderId="0" xfId="17" applyFont="1" applyFill="1" applyBorder="1" applyAlignment="1">
      <alignment horizontal="right"/>
    </xf>
    <xf numFmtId="49" fontId="9" fillId="0" borderId="0" xfId="16" applyNumberFormat="1" applyFont="1" applyAlignment="1">
      <alignment horizontal="center" vertical="top"/>
    </xf>
    <xf numFmtId="0" fontId="18" fillId="0" borderId="0" xfId="14" applyFont="1" applyAlignment="1">
      <alignment horizontal="center" wrapText="1"/>
    </xf>
    <xf numFmtId="4" fontId="18" fillId="0" borderId="0" xfId="14" applyNumberFormat="1" applyFont="1" applyAlignment="1">
      <alignment horizontal="right" wrapText="1"/>
    </xf>
    <xf numFmtId="4" fontId="15" fillId="0" borderId="0" xfId="0" applyNumberFormat="1" applyFont="1" applyAlignment="1">
      <alignment horizontal="right"/>
    </xf>
    <xf numFmtId="0" fontId="6" fillId="0" borderId="0" xfId="16" applyFont="1" applyAlignment="1">
      <alignment horizontal="center" wrapText="1"/>
    </xf>
    <xf numFmtId="4" fontId="29" fillId="0" borderId="0" xfId="0" applyNumberFormat="1" applyFont="1" applyAlignment="1">
      <alignment horizontal="right" wrapText="1"/>
    </xf>
    <xf numFmtId="4" fontId="29" fillId="0" borderId="0" xfId="0" applyNumberFormat="1" applyFont="1" applyAlignment="1" applyProtection="1">
      <alignment horizontal="right" vertical="center" wrapText="1"/>
      <protection locked="0"/>
    </xf>
    <xf numFmtId="49" fontId="9" fillId="0" borderId="1" xfId="0" applyNumberFormat="1" applyFont="1" applyBorder="1" applyAlignment="1">
      <alignment horizontal="center"/>
    </xf>
    <xf numFmtId="4" fontId="7" fillId="0" borderId="0" xfId="0" applyNumberFormat="1" applyFont="1"/>
    <xf numFmtId="0" fontId="7" fillId="0" borderId="0" xfId="0" applyFont="1" applyAlignment="1">
      <alignment horizontal="justify" vertical="top" wrapText="1"/>
    </xf>
    <xf numFmtId="49" fontId="11" fillId="0" borderId="0" xfId="0" applyNumberFormat="1" applyFont="1" applyAlignment="1">
      <alignment horizontal="justify" vertical="top" wrapText="1"/>
    </xf>
    <xf numFmtId="0" fontId="11" fillId="0" borderId="0" xfId="0" applyFont="1" applyAlignment="1">
      <alignment horizontal="justify" vertical="top" wrapText="1"/>
    </xf>
    <xf numFmtId="0" fontId="11" fillId="0" borderId="1" xfId="0" applyFont="1" applyBorder="1" applyAlignment="1">
      <alignment horizontal="justify" wrapText="1"/>
    </xf>
    <xf numFmtId="0" fontId="9" fillId="0" borderId="0" xfId="0" applyFont="1" applyAlignment="1">
      <alignment horizontal="justify" vertical="top"/>
    </xf>
    <xf numFmtId="0" fontId="9" fillId="0" borderId="0" xfId="0" applyFont="1" applyAlignment="1">
      <alignment wrapText="1"/>
    </xf>
    <xf numFmtId="0" fontId="9" fillId="0" borderId="1" xfId="0" applyFont="1" applyBorder="1" applyAlignment="1">
      <alignment horizontal="justify" wrapText="1"/>
    </xf>
    <xf numFmtId="0" fontId="6" fillId="0" borderId="0" xfId="0" applyFont="1" applyAlignment="1">
      <alignment horizontal="justify" vertical="top"/>
    </xf>
    <xf numFmtId="0" fontId="6" fillId="0" borderId="0" xfId="0" applyFont="1" applyAlignment="1">
      <alignment wrapText="1"/>
    </xf>
    <xf numFmtId="0" fontId="38" fillId="0" borderId="0" xfId="0" applyFont="1" applyAlignment="1">
      <alignment horizontal="justify" vertical="top" wrapText="1"/>
    </xf>
    <xf numFmtId="0" fontId="9" fillId="0" borderId="1" xfId="0" applyFont="1" applyBorder="1" applyAlignment="1">
      <alignment horizontal="justify"/>
    </xf>
    <xf numFmtId="0" fontId="9" fillId="0" borderId="0" xfId="0" applyFont="1" applyAlignment="1">
      <alignment horizontal="justify"/>
    </xf>
    <xf numFmtId="49" fontId="11" fillId="0" borderId="0" xfId="0" applyNumberFormat="1" applyFont="1" applyAlignment="1">
      <alignment horizontal="justify" vertical="top"/>
    </xf>
    <xf numFmtId="0" fontId="22" fillId="0" borderId="0" xfId="0" applyFont="1" applyAlignment="1">
      <alignment horizontal="justify"/>
    </xf>
    <xf numFmtId="0" fontId="10" fillId="0" borderId="0" xfId="0" applyFont="1" applyAlignment="1">
      <alignment horizontal="justify" vertical="top" wrapText="1"/>
    </xf>
    <xf numFmtId="49" fontId="11" fillId="0" borderId="0" xfId="0" applyNumberFormat="1" applyFont="1" applyAlignment="1">
      <alignment horizontal="justify" vertical="center"/>
    </xf>
    <xf numFmtId="0" fontId="7" fillId="0" borderId="0" xfId="0" applyFont="1" applyAlignment="1">
      <alignment horizontal="justify"/>
    </xf>
    <xf numFmtId="0" fontId="6" fillId="0" borderId="0" xfId="1" applyFont="1" applyAlignment="1">
      <alignment horizontal="justify" vertical="top" wrapText="1"/>
    </xf>
    <xf numFmtId="0" fontId="24" fillId="0" borderId="0" xfId="1" applyFont="1" applyAlignment="1">
      <alignment horizontal="justify" vertical="top" wrapText="1"/>
    </xf>
    <xf numFmtId="0" fontId="6" fillId="0" borderId="0" xfId="2" applyFont="1">
      <alignment horizontal="justify" vertical="top" wrapText="1"/>
    </xf>
    <xf numFmtId="0" fontId="11" fillId="0" borderId="1" xfId="0" applyFont="1" applyBorder="1" applyAlignment="1">
      <alignment horizontal="justify"/>
    </xf>
    <xf numFmtId="0" fontId="6" fillId="0" borderId="0" xfId="0" applyFont="1" applyAlignment="1">
      <alignment horizontal="center" vertical="center"/>
    </xf>
    <xf numFmtId="2" fontId="6" fillId="0" borderId="0" xfId="0" applyNumberFormat="1" applyFont="1" applyAlignment="1">
      <alignment horizontal="center" vertical="center"/>
    </xf>
    <xf numFmtId="4" fontId="6" fillId="0" borderId="0" xfId="0" applyNumberFormat="1" applyFont="1" applyAlignment="1">
      <alignment horizontal="right" vertical="center"/>
    </xf>
    <xf numFmtId="0" fontId="7" fillId="0" borderId="0" xfId="0" applyFont="1" applyAlignment="1">
      <alignment vertical="center"/>
    </xf>
    <xf numFmtId="0" fontId="9" fillId="0" borderId="0" xfId="0" applyFont="1" applyAlignment="1">
      <alignment horizontal="justify" wrapText="1"/>
    </xf>
    <xf numFmtId="0" fontId="6" fillId="0" borderId="0" xfId="0" applyFont="1" applyAlignment="1">
      <alignment horizontal="justify" wrapText="1"/>
    </xf>
    <xf numFmtId="0" fontId="15" fillId="0" borderId="0" xfId="0" applyFont="1" applyAlignment="1">
      <alignment vertical="center"/>
    </xf>
    <xf numFmtId="0" fontId="6" fillId="0" borderId="0" xfId="0" applyFont="1" applyAlignment="1">
      <alignment horizontal="center" vertical="center" wrapText="1"/>
    </xf>
    <xf numFmtId="4" fontId="6" fillId="0" borderId="0" xfId="0" applyNumberFormat="1" applyFont="1" applyAlignment="1">
      <alignment horizontal="center" vertical="center" wrapText="1"/>
    </xf>
    <xf numFmtId="4" fontId="6" fillId="0" borderId="0" xfId="0" applyNumberFormat="1" applyFont="1" applyAlignment="1" applyProtection="1">
      <alignment horizontal="right" vertical="center" wrapText="1"/>
      <protection locked="0"/>
    </xf>
    <xf numFmtId="0" fontId="15" fillId="0" borderId="0" xfId="0" quotePrefix="1" applyFont="1" applyAlignment="1">
      <alignment horizontal="left" vertical="top" wrapText="1"/>
    </xf>
    <xf numFmtId="0" fontId="15" fillId="0" borderId="0" xfId="0" applyFont="1" applyAlignment="1">
      <alignment horizontal="left" wrapText="1"/>
    </xf>
    <xf numFmtId="0" fontId="22" fillId="0" borderId="1" xfId="0" applyFont="1" applyBorder="1" applyAlignment="1">
      <alignment horizontal="left"/>
    </xf>
    <xf numFmtId="0" fontId="11" fillId="0" borderId="0" xfId="0" applyFont="1" applyAlignment="1">
      <alignment horizontal="center" vertical="center" wrapText="1"/>
    </xf>
    <xf numFmtId="0" fontId="11" fillId="0" borderId="0" xfId="0" applyFont="1" applyAlignment="1">
      <alignment horizontal="left" vertical="center" wrapText="1"/>
    </xf>
    <xf numFmtId="0" fontId="39" fillId="0" borderId="0" xfId="0" applyFont="1" applyAlignment="1">
      <alignment horizontal="center" vertical="top" wrapText="1"/>
    </xf>
    <xf numFmtId="0" fontId="39" fillId="0" borderId="0" xfId="0" applyFont="1" applyAlignment="1">
      <alignment horizontal="left" vertical="top" wrapText="1"/>
    </xf>
    <xf numFmtId="49" fontId="6" fillId="0" borderId="0" xfId="0" applyNumberFormat="1" applyFont="1" applyAlignment="1">
      <alignment horizontal="center"/>
    </xf>
    <xf numFmtId="49" fontId="11" fillId="0" borderId="1" xfId="0" applyNumberFormat="1" applyFont="1" applyBorder="1" applyAlignment="1">
      <alignment horizontal="center"/>
    </xf>
    <xf numFmtId="49" fontId="9" fillId="0" borderId="0" xfId="0" applyNumberFormat="1" applyFont="1" applyAlignment="1">
      <alignment horizontal="right" vertical="top"/>
    </xf>
    <xf numFmtId="49" fontId="9" fillId="0" borderId="2" xfId="0" applyNumberFormat="1" applyFont="1" applyBorder="1" applyAlignment="1">
      <alignment horizontal="center" vertical="top"/>
    </xf>
    <xf numFmtId="0" fontId="6" fillId="0" borderId="2" xfId="1" applyFont="1" applyBorder="1" applyAlignment="1">
      <alignment horizontal="justify" vertical="top" wrapText="1"/>
    </xf>
    <xf numFmtId="0" fontId="6" fillId="0" borderId="2" xfId="1" applyFont="1" applyBorder="1" applyAlignment="1">
      <alignment horizontal="center" wrapText="1"/>
    </xf>
    <xf numFmtId="0" fontId="6" fillId="0" borderId="2" xfId="1" applyFont="1" applyBorder="1" applyAlignment="1">
      <alignment horizontal="center"/>
    </xf>
    <xf numFmtId="2" fontId="6" fillId="0" borderId="2" xfId="1" applyNumberFormat="1" applyFont="1" applyBorder="1" applyAlignment="1">
      <alignment horizontal="center" wrapText="1"/>
    </xf>
    <xf numFmtId="4" fontId="6" fillId="0" borderId="2" xfId="0" applyNumberFormat="1" applyFont="1" applyBorder="1" applyAlignment="1">
      <alignment horizontal="right"/>
    </xf>
    <xf numFmtId="1" fontId="11" fillId="0" borderId="0" xfId="0" applyNumberFormat="1" applyFont="1" applyAlignment="1">
      <alignment horizontal="center" vertical="top" wrapText="1"/>
    </xf>
    <xf numFmtId="1" fontId="7" fillId="0" borderId="0" xfId="0" applyNumberFormat="1" applyFont="1" applyAlignment="1">
      <alignment horizontal="center" vertical="top" wrapText="1"/>
    </xf>
    <xf numFmtId="1" fontId="6" fillId="0" borderId="0" xfId="0" applyNumberFormat="1" applyFont="1" applyAlignment="1">
      <alignment horizontal="center" vertical="top" wrapText="1"/>
    </xf>
    <xf numFmtId="1" fontId="9" fillId="0" borderId="0" xfId="0" applyNumberFormat="1" applyFont="1" applyAlignment="1">
      <alignment horizontal="center" vertical="top" wrapText="1"/>
    </xf>
    <xf numFmtId="1" fontId="9" fillId="0" borderId="1" xfId="0" applyNumberFormat="1" applyFont="1" applyBorder="1" applyAlignment="1">
      <alignment horizontal="center" wrapText="1"/>
    </xf>
    <xf numFmtId="1" fontId="11" fillId="0" borderId="1" xfId="0" applyNumberFormat="1" applyFont="1" applyBorder="1" applyAlignment="1">
      <alignment horizontal="center"/>
    </xf>
    <xf numFmtId="1" fontId="9" fillId="0" borderId="0" xfId="0" applyNumberFormat="1" applyFont="1" applyAlignment="1">
      <alignment horizontal="center" wrapText="1"/>
    </xf>
    <xf numFmtId="1" fontId="11" fillId="0" borderId="0" xfId="0" applyNumberFormat="1" applyFont="1" applyAlignment="1">
      <alignment horizontal="center" vertical="center"/>
    </xf>
    <xf numFmtId="1" fontId="6" fillId="0" borderId="0" xfId="0" applyNumberFormat="1" applyFont="1" applyAlignment="1">
      <alignment horizontal="center" wrapText="1"/>
    </xf>
    <xf numFmtId="1" fontId="7" fillId="0" borderId="0" xfId="0" applyNumberFormat="1" applyFont="1"/>
    <xf numFmtId="1" fontId="9" fillId="0" borderId="1" xfId="0" applyNumberFormat="1" applyFont="1" applyBorder="1" applyAlignment="1">
      <alignment horizontal="center" vertical="top" wrapText="1"/>
    </xf>
    <xf numFmtId="1" fontId="11" fillId="0" borderId="1" xfId="0" applyNumberFormat="1" applyFont="1" applyBorder="1" applyAlignment="1">
      <alignment horizontal="center" wrapText="1"/>
    </xf>
    <xf numFmtId="1" fontId="6" fillId="0" borderId="0" xfId="1" applyNumberFormat="1" applyFont="1" applyAlignment="1">
      <alignment horizontal="center" vertical="top" wrapText="1"/>
    </xf>
    <xf numFmtId="1" fontId="24" fillId="0" borderId="0" xfId="1" applyNumberFormat="1" applyFont="1" applyAlignment="1">
      <alignment horizontal="center" vertical="top" wrapText="1"/>
    </xf>
    <xf numFmtId="1" fontId="25" fillId="0" borderId="0" xfId="1" applyNumberFormat="1" applyFont="1" applyAlignment="1">
      <alignment horizontal="center" wrapText="1"/>
    </xf>
    <xf numFmtId="1" fontId="25" fillId="0" borderId="0" xfId="1" applyNumberFormat="1" applyFont="1" applyAlignment="1">
      <alignment horizontal="center"/>
    </xf>
    <xf numFmtId="1" fontId="6" fillId="0" borderId="2" xfId="1" applyNumberFormat="1" applyFont="1" applyBorder="1" applyAlignment="1">
      <alignment horizontal="center" vertical="top" wrapText="1"/>
    </xf>
    <xf numFmtId="1" fontId="6" fillId="0" borderId="0" xfId="0" applyNumberFormat="1" applyFont="1" applyAlignment="1">
      <alignment horizontal="center"/>
    </xf>
    <xf numFmtId="1" fontId="11" fillId="0" borderId="1" xfId="0" applyNumberFormat="1" applyFont="1" applyBorder="1" applyAlignment="1">
      <alignment horizontal="center" vertical="top" wrapText="1"/>
    </xf>
    <xf numFmtId="0" fontId="6" fillId="0" borderId="0" xfId="0" applyFont="1" applyAlignment="1">
      <alignment horizontal="justify" vertical="center" wrapText="1"/>
    </xf>
    <xf numFmtId="0" fontId="6" fillId="0" borderId="0" xfId="0" applyFont="1" applyAlignment="1">
      <alignment horizontal="left" vertical="center" wrapText="1"/>
    </xf>
    <xf numFmtId="1" fontId="7" fillId="0" borderId="0" xfId="0" applyNumberFormat="1" applyFont="1" applyAlignment="1">
      <alignment horizontal="center" vertical="center" wrapText="1"/>
    </xf>
    <xf numFmtId="0" fontId="11" fillId="0" borderId="1" xfId="0" applyFont="1" applyBorder="1" applyAlignment="1">
      <alignment horizontal="left" vertical="center" wrapText="1"/>
    </xf>
    <xf numFmtId="1" fontId="11" fillId="0" borderId="1" xfId="0" applyNumberFormat="1"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justify" vertical="center" wrapText="1"/>
    </xf>
    <xf numFmtId="0" fontId="13" fillId="0" borderId="0" xfId="0" applyFont="1" applyAlignment="1">
      <alignment horizontal="center" wrapText="1"/>
    </xf>
    <xf numFmtId="1" fontId="13" fillId="0" borderId="0" xfId="0" applyNumberFormat="1" applyFont="1" applyAlignment="1">
      <alignment horizontal="center" vertical="top" wrapText="1"/>
    </xf>
    <xf numFmtId="0" fontId="13" fillId="0" borderId="0" xfId="0" applyFont="1" applyAlignment="1">
      <alignment horizontal="center"/>
    </xf>
    <xf numFmtId="4" fontId="13" fillId="0" borderId="0" xfId="0" applyNumberFormat="1" applyFont="1" applyAlignment="1">
      <alignment horizontal="center"/>
    </xf>
    <xf numFmtId="4" fontId="13" fillId="0" borderId="0" xfId="0" applyNumberFormat="1" applyFont="1" applyAlignment="1">
      <alignment horizontal="right"/>
    </xf>
    <xf numFmtId="0" fontId="13" fillId="0" borderId="0" xfId="0" applyFont="1"/>
    <xf numFmtId="0" fontId="7" fillId="0" borderId="0" xfId="0" applyFont="1" applyAlignment="1" applyProtection="1">
      <alignment vertical="center"/>
      <protection locked="0"/>
    </xf>
    <xf numFmtId="0" fontId="41" fillId="0" borderId="0" xfId="0" applyFont="1" applyAlignment="1">
      <alignment horizontal="center" vertical="top"/>
    </xf>
    <xf numFmtId="0" fontId="10" fillId="0" borderId="0" xfId="0" applyFont="1" applyAlignment="1">
      <alignment horizontal="center" vertical="center" wrapText="1"/>
    </xf>
    <xf numFmtId="0" fontId="10" fillId="0" borderId="0" xfId="0" applyFont="1" applyAlignment="1">
      <alignment horizontal="left" vertical="center" wrapText="1"/>
    </xf>
    <xf numFmtId="0" fontId="9" fillId="0" borderId="1" xfId="0" applyFont="1" applyBorder="1" applyProtection="1">
      <protection locked="0"/>
    </xf>
    <xf numFmtId="0" fontId="9" fillId="0" borderId="1" xfId="0" applyFont="1" applyBorder="1"/>
    <xf numFmtId="49" fontId="11" fillId="0" borderId="1" xfId="0" applyNumberFormat="1" applyFont="1" applyBorder="1" applyAlignment="1">
      <alignment wrapText="1"/>
    </xf>
    <xf numFmtId="0" fontId="11" fillId="0" borderId="1" xfId="0" applyFont="1" applyBorder="1" applyAlignment="1">
      <alignment wrapText="1"/>
    </xf>
    <xf numFmtId="0" fontId="11" fillId="0" borderId="1" xfId="0" applyFont="1" applyBorder="1" applyAlignment="1" applyProtection="1">
      <alignment wrapText="1"/>
      <protection locked="0"/>
    </xf>
    <xf numFmtId="0" fontId="12" fillId="0" borderId="0" xfId="0" applyFont="1" applyAlignment="1">
      <alignment horizontal="center" vertical="top"/>
    </xf>
    <xf numFmtId="0" fontId="9" fillId="0" borderId="0" xfId="0" applyFont="1" applyAlignment="1" applyProtection="1">
      <alignment horizontal="center" vertical="top" wrapText="1"/>
      <protection locked="0"/>
    </xf>
    <xf numFmtId="0" fontId="11" fillId="0" borderId="0" xfId="0" applyFont="1" applyAlignment="1" applyProtection="1">
      <alignment horizontal="center" vertical="top"/>
      <protection locked="0"/>
    </xf>
    <xf numFmtId="0" fontId="9" fillId="0" borderId="1" xfId="0" applyFont="1" applyBorder="1" applyAlignment="1" applyProtection="1">
      <alignment horizontal="center" vertical="top"/>
      <protection locked="0"/>
    </xf>
    <xf numFmtId="0" fontId="12" fillId="0" borderId="0" xfId="0" applyFont="1" applyAlignment="1" applyProtection="1">
      <alignment horizontal="center" vertical="top"/>
      <protection locked="0"/>
    </xf>
    <xf numFmtId="0" fontId="12" fillId="0" borderId="0" xfId="0" applyFont="1" applyAlignment="1">
      <alignment horizontal="center" vertical="top" wrapText="1"/>
    </xf>
    <xf numFmtId="0" fontId="9" fillId="0" borderId="1" xfId="0" applyFont="1" applyBorder="1" applyAlignment="1" applyProtection="1">
      <alignment horizontal="center"/>
      <protection locked="0"/>
    </xf>
    <xf numFmtId="0" fontId="11" fillId="0" borderId="1" xfId="0" applyFont="1" applyBorder="1" applyAlignment="1" applyProtection="1">
      <alignment horizontal="center"/>
      <protection locked="0"/>
    </xf>
    <xf numFmtId="0" fontId="21" fillId="0" borderId="0" xfId="6" applyFont="1" applyAlignment="1">
      <alignment horizontal="center" vertical="top"/>
    </xf>
    <xf numFmtId="0" fontId="6" fillId="0" borderId="0" xfId="0" applyFont="1" applyAlignment="1">
      <alignment horizontal="left" wrapText="1"/>
    </xf>
    <xf numFmtId="0" fontId="6" fillId="0" borderId="0" xfId="6" applyFont="1" applyAlignment="1">
      <alignment horizontal="left" wrapText="1"/>
    </xf>
    <xf numFmtId="4" fontId="7" fillId="0" borderId="1" xfId="0" applyNumberFormat="1" applyFont="1" applyBorder="1" applyAlignment="1" applyProtection="1">
      <alignment horizontal="right"/>
      <protection locked="0"/>
    </xf>
    <xf numFmtId="0" fontId="6" fillId="0" borderId="1" xfId="0" applyFont="1" applyBorder="1" applyAlignment="1">
      <alignment horizontal="center"/>
    </xf>
    <xf numFmtId="0" fontId="9" fillId="0" borderId="0" xfId="0" applyFont="1" applyAlignment="1">
      <alignment horizontal="left" wrapText="1"/>
    </xf>
    <xf numFmtId="0" fontId="9" fillId="0" borderId="0" xfId="14" applyFont="1" applyAlignment="1">
      <alignment horizontal="center" vertical="top"/>
    </xf>
    <xf numFmtId="0" fontId="32" fillId="0" borderId="0" xfId="0" applyFont="1" applyAlignment="1">
      <alignment horizontal="center" vertical="top" wrapText="1"/>
    </xf>
    <xf numFmtId="16" fontId="32" fillId="0" borderId="0" xfId="0" applyNumberFormat="1" applyFont="1" applyAlignment="1">
      <alignment horizontal="center" vertical="top"/>
    </xf>
    <xf numFmtId="16" fontId="9" fillId="0" borderId="0" xfId="0" applyNumberFormat="1" applyFont="1" applyAlignment="1">
      <alignment horizontal="center" vertical="top"/>
    </xf>
    <xf numFmtId="4" fontId="0" fillId="0" borderId="1" xfId="0" applyNumberFormat="1" applyBorder="1" applyAlignment="1">
      <alignment horizontal="right"/>
    </xf>
    <xf numFmtId="0" fontId="1" fillId="0" borderId="1" xfId="0" applyFont="1" applyBorder="1" applyAlignment="1">
      <alignment horizontal="left"/>
    </xf>
    <xf numFmtId="0" fontId="0" fillId="0" borderId="1" xfId="0" applyBorder="1" applyAlignment="1">
      <alignment horizontal="center"/>
    </xf>
    <xf numFmtId="0" fontId="36" fillId="0" borderId="0" xfId="0" applyFont="1" applyAlignment="1">
      <alignment wrapText="1"/>
    </xf>
    <xf numFmtId="0" fontId="36" fillId="0" borderId="0" xfId="0" applyFont="1" applyAlignment="1">
      <alignment horizontal="justify" wrapText="1"/>
    </xf>
    <xf numFmtId="0" fontId="25" fillId="0" borderId="0" xfId="0" applyFont="1" applyAlignment="1">
      <alignment horizontal="justify" wrapText="1"/>
    </xf>
    <xf numFmtId="0" fontId="36" fillId="0" borderId="1" xfId="0" applyFont="1" applyBorder="1" applyAlignment="1">
      <alignment horizontal="justify" wrapText="1"/>
    </xf>
    <xf numFmtId="0" fontId="25" fillId="0" borderId="0" xfId="3" applyFont="1" applyAlignment="1">
      <alignment horizontal="justify" wrapText="1"/>
    </xf>
    <xf numFmtId="0" fontId="37" fillId="0" borderId="0" xfId="3" applyFont="1" applyAlignment="1">
      <alignment horizontal="left" wrapText="1"/>
    </xf>
    <xf numFmtId="0" fontId="25" fillId="0" borderId="0" xfId="3" applyFont="1" applyAlignment="1">
      <alignment horizontal="left" wrapText="1"/>
    </xf>
    <xf numFmtId="0" fontId="36" fillId="0" borderId="0" xfId="0" applyFont="1" applyAlignment="1" applyProtection="1">
      <alignment wrapText="1"/>
      <protection locked="0"/>
    </xf>
    <xf numFmtId="0" fontId="6" fillId="0" borderId="0" xfId="0" quotePrefix="1" applyFont="1" applyAlignment="1">
      <alignment wrapText="1"/>
    </xf>
    <xf numFmtId="0" fontId="25" fillId="0" borderId="0" xfId="0" quotePrefix="1" applyFont="1" applyAlignment="1">
      <alignment wrapText="1"/>
    </xf>
    <xf numFmtId="0" fontId="25" fillId="0" borderId="0" xfId="6" applyFont="1" applyAlignment="1">
      <alignment horizontal="left" wrapText="1"/>
    </xf>
    <xf numFmtId="0" fontId="37" fillId="0" borderId="0" xfId="6" applyFont="1" applyAlignment="1">
      <alignment horizontal="left" wrapText="1"/>
    </xf>
    <xf numFmtId="0" fontId="25" fillId="0" borderId="0" xfId="6" applyFont="1" applyAlignment="1">
      <alignment horizontal="center" wrapText="1"/>
    </xf>
    <xf numFmtId="0" fontId="9" fillId="0" borderId="0" xfId="16" applyFont="1" applyAlignment="1">
      <alignment wrapText="1"/>
    </xf>
    <xf numFmtId="0" fontId="6" fillId="0" borderId="0" xfId="16" applyFont="1" applyAlignment="1">
      <alignment wrapText="1"/>
    </xf>
    <xf numFmtId="0" fontId="9" fillId="0" borderId="0" xfId="16" applyFont="1"/>
    <xf numFmtId="171" fontId="6" fillId="0" borderId="0" xfId="6" applyNumberFormat="1" applyFont="1" applyAlignment="1">
      <alignment horizontal="right" wrapText="1"/>
    </xf>
    <xf numFmtId="0" fontId="22" fillId="0" borderId="0" xfId="0" applyFont="1" applyAlignment="1">
      <alignment horizontal="left"/>
    </xf>
    <xf numFmtId="0" fontId="22" fillId="0" borderId="0" xfId="0" applyFont="1" applyAlignment="1">
      <alignment horizontal="right"/>
    </xf>
    <xf numFmtId="4" fontId="22" fillId="0" borderId="0" xfId="0" applyNumberFormat="1" applyFont="1" applyAlignment="1">
      <alignment horizontal="right"/>
    </xf>
    <xf numFmtId="0" fontId="22" fillId="0" borderId="0" xfId="0" applyFont="1" applyAlignment="1">
      <alignment horizontal="left" wrapText="1"/>
    </xf>
    <xf numFmtId="49" fontId="9" fillId="0" borderId="0" xfId="0" applyNumberFormat="1" applyFont="1" applyAlignment="1" applyProtection="1">
      <alignment horizontal="center"/>
      <protection locked="0"/>
    </xf>
    <xf numFmtId="0" fontId="9" fillId="0" borderId="0" xfId="6" applyFont="1" applyAlignment="1">
      <alignment horizontal="center"/>
    </xf>
    <xf numFmtId="2" fontId="9" fillId="0" borderId="1" xfId="0" applyNumberFormat="1" applyFont="1" applyBorder="1" applyAlignment="1">
      <alignment horizontal="center" wrapText="1"/>
    </xf>
    <xf numFmtId="2" fontId="9" fillId="0" borderId="1" xfId="0" applyNumberFormat="1" applyFont="1" applyBorder="1" applyAlignment="1">
      <alignment horizontal="center" vertical="top" wrapText="1"/>
    </xf>
    <xf numFmtId="0" fontId="44" fillId="0" borderId="0" xfId="0" applyFont="1"/>
    <xf numFmtId="4" fontId="21" fillId="0" borderId="0" xfId="0" applyNumberFormat="1" applyFont="1" applyAlignment="1">
      <alignment horizontal="right"/>
    </xf>
    <xf numFmtId="4" fontId="21" fillId="0" borderId="0" xfId="0" applyNumberFormat="1" applyFont="1" applyAlignment="1" applyProtection="1">
      <alignment horizontal="right"/>
      <protection locked="0"/>
    </xf>
    <xf numFmtId="4" fontId="45" fillId="0" borderId="0" xfId="0" applyNumberFormat="1" applyFont="1" applyAlignment="1">
      <alignment horizontal="right"/>
    </xf>
    <xf numFmtId="2" fontId="6" fillId="0" borderId="0" xfId="16" applyNumberFormat="1" applyFont="1" applyAlignment="1">
      <alignment horizontal="center"/>
    </xf>
    <xf numFmtId="2" fontId="9" fillId="0" borderId="0" xfId="16" applyNumberFormat="1" applyFont="1" applyAlignment="1">
      <alignment horizontal="center"/>
    </xf>
    <xf numFmtId="0" fontId="10" fillId="0" borderId="0" xfId="0" applyFont="1" applyAlignment="1">
      <alignment horizontal="justify" vertical="center"/>
    </xf>
    <xf numFmtId="49" fontId="11" fillId="0" borderId="0" xfId="0" applyNumberFormat="1" applyFont="1" applyAlignment="1">
      <alignment horizontal="center" vertical="center" wrapText="1"/>
    </xf>
    <xf numFmtId="1" fontId="11" fillId="0" borderId="0" xfId="0" applyNumberFormat="1" applyFont="1" applyAlignment="1">
      <alignment horizontal="center" vertical="center" wrapText="1"/>
    </xf>
    <xf numFmtId="0" fontId="11" fillId="0" borderId="1" xfId="0" applyFont="1" applyBorder="1" applyAlignment="1">
      <alignment horizontal="center" vertical="center" wrapText="1"/>
    </xf>
    <xf numFmtId="49" fontId="11" fillId="0" borderId="1" xfId="0" applyNumberFormat="1" applyFont="1" applyBorder="1"/>
    <xf numFmtId="0" fontId="11" fillId="0" borderId="0" xfId="0" applyFont="1" applyAlignment="1" applyProtection="1">
      <alignment horizontal="center" vertical="center" wrapText="1"/>
      <protection locked="0"/>
    </xf>
    <xf numFmtId="4" fontId="11" fillId="0" borderId="0" xfId="0" applyNumberFormat="1" applyFont="1" applyAlignment="1" applyProtection="1">
      <alignment horizontal="center" vertical="center" wrapText="1"/>
      <protection locked="0"/>
    </xf>
    <xf numFmtId="2" fontId="11" fillId="0" borderId="0" xfId="0" applyNumberFormat="1" applyFont="1" applyAlignment="1" applyProtection="1">
      <alignment horizontal="right" vertical="center" wrapText="1"/>
      <protection locked="0"/>
    </xf>
    <xf numFmtId="4" fontId="11" fillId="0" borderId="0" xfId="0" applyNumberFormat="1" applyFont="1" applyAlignment="1" applyProtection="1">
      <alignment horizontal="right" vertical="center"/>
      <protection locked="0"/>
    </xf>
    <xf numFmtId="49" fontId="9" fillId="0" borderId="0" xfId="0" applyNumberFormat="1" applyFont="1" applyAlignment="1" applyProtection="1">
      <alignment horizontal="justify" vertical="top" wrapText="1"/>
      <protection locked="0"/>
    </xf>
    <xf numFmtId="0" fontId="11" fillId="0" borderId="1" xfId="0" applyFont="1" applyBorder="1" applyAlignment="1" applyProtection="1">
      <alignment horizontal="justify" wrapText="1"/>
      <protection locked="0"/>
    </xf>
    <xf numFmtId="0" fontId="11" fillId="0" borderId="0" xfId="0" applyFont="1" applyAlignment="1" applyProtection="1">
      <alignment horizontal="justify" vertical="center" wrapText="1"/>
      <protection locked="0"/>
    </xf>
    <xf numFmtId="0" fontId="6" fillId="0" borderId="0" xfId="6" applyFont="1" applyAlignment="1">
      <alignment horizontal="justify" vertical="top" wrapText="1"/>
    </xf>
    <xf numFmtId="0" fontId="9" fillId="0" borderId="0" xfId="6" applyFont="1" applyAlignment="1">
      <alignment horizontal="justify" vertical="top" wrapText="1"/>
    </xf>
    <xf numFmtId="0" fontId="9" fillId="0" borderId="1" xfId="6" applyFont="1" applyBorder="1" applyAlignment="1">
      <alignment horizontal="justify" wrapText="1"/>
    </xf>
    <xf numFmtId="0" fontId="19" fillId="0" borderId="0" xfId="6" applyFont="1" applyAlignment="1">
      <alignment horizontal="justify" vertical="top" wrapText="1"/>
    </xf>
    <xf numFmtId="0" fontId="7" fillId="0" borderId="0" xfId="0" applyFont="1" applyAlignment="1" applyProtection="1">
      <alignment horizontal="justify"/>
      <protection locked="0"/>
    </xf>
    <xf numFmtId="0" fontId="10" fillId="0" borderId="0" xfId="0" applyFont="1" applyAlignment="1" applyProtection="1">
      <alignment horizontal="justify" vertical="top" wrapText="1"/>
      <protection locked="0"/>
    </xf>
    <xf numFmtId="0" fontId="6" fillId="0" borderId="0" xfId="6" applyFont="1" applyAlignment="1">
      <alignment horizontal="justify" wrapText="1"/>
    </xf>
    <xf numFmtId="0" fontId="11" fillId="0" borderId="1" xfId="0" applyFont="1" applyBorder="1" applyAlignment="1">
      <alignment horizontal="justify" vertical="top" wrapText="1"/>
    </xf>
    <xf numFmtId="0" fontId="9" fillId="0" borderId="0" xfId="6" applyFont="1" applyAlignment="1">
      <alignment horizontal="justify" wrapText="1"/>
    </xf>
    <xf numFmtId="167" fontId="9" fillId="0" borderId="0" xfId="6" applyNumberFormat="1" applyFont="1" applyAlignment="1" applyProtection="1">
      <alignment horizontal="right" wrapText="1"/>
      <protection locked="0"/>
    </xf>
    <xf numFmtId="49" fontId="10" fillId="0" borderId="0" xfId="0" applyNumberFormat="1" applyFont="1" applyAlignment="1">
      <alignment vertical="top" wrapText="1"/>
    </xf>
    <xf numFmtId="0" fontId="10" fillId="0" borderId="0" xfId="0" applyFont="1" applyAlignment="1">
      <alignment horizontal="justify" vertical="top"/>
    </xf>
    <xf numFmtId="49" fontId="6" fillId="0" borderId="0" xfId="0" applyNumberFormat="1" applyFont="1" applyAlignment="1">
      <alignment horizontal="justify" vertical="top" wrapText="1"/>
    </xf>
    <xf numFmtId="0" fontId="1" fillId="0" borderId="1" xfId="0" applyFont="1" applyBorder="1" applyAlignment="1">
      <alignment horizontal="justify" wrapText="1"/>
    </xf>
    <xf numFmtId="0" fontId="9" fillId="0" borderId="0" xfId="15" applyFont="1" applyAlignment="1">
      <alignment horizontal="center"/>
    </xf>
    <xf numFmtId="0" fontId="32" fillId="0" borderId="0" xfId="14" applyFont="1" applyAlignment="1">
      <alignment horizontal="justify" vertical="top" wrapText="1"/>
    </xf>
    <xf numFmtId="2" fontId="11" fillId="0" borderId="0" xfId="15" applyNumberFormat="1" applyFont="1" applyAlignment="1">
      <alignment horizontal="justify" vertical="top" wrapText="1"/>
    </xf>
    <xf numFmtId="0" fontId="6" fillId="0" borderId="0" xfId="15" applyFont="1" applyAlignment="1">
      <alignment horizontal="justify" vertical="top" wrapText="1"/>
    </xf>
    <xf numFmtId="2" fontId="6" fillId="0" borderId="0" xfId="0" applyNumberFormat="1" applyFont="1" applyAlignment="1">
      <alignment horizontal="justify" vertical="top" wrapText="1"/>
    </xf>
    <xf numFmtId="2" fontId="9" fillId="0" borderId="0" xfId="15" applyNumberFormat="1" applyFont="1" applyAlignment="1">
      <alignment horizontal="justify" vertical="top" wrapText="1"/>
    </xf>
    <xf numFmtId="0" fontId="6" fillId="0" borderId="0" xfId="0" quotePrefix="1" applyFont="1" applyAlignment="1">
      <alignment horizontal="justify" vertical="top" wrapText="1"/>
    </xf>
    <xf numFmtId="0" fontId="9" fillId="0" borderId="0" xfId="16" applyFont="1" applyAlignment="1">
      <alignment horizontal="justify" vertical="top" wrapText="1"/>
    </xf>
    <xf numFmtId="0" fontId="6" fillId="0" borderId="0" xfId="16" applyFont="1" applyAlignment="1">
      <alignment horizontal="justify" vertical="top" wrapText="1"/>
    </xf>
    <xf numFmtId="0" fontId="9" fillId="0" borderId="1" xfId="16" applyFont="1" applyBorder="1" applyAlignment="1">
      <alignment horizontal="justify" wrapText="1"/>
    </xf>
    <xf numFmtId="0" fontId="11" fillId="0" borderId="0" xfId="16" applyFont="1" applyAlignment="1">
      <alignment horizontal="justify" vertical="top" wrapText="1"/>
    </xf>
    <xf numFmtId="0" fontId="6" fillId="0" borderId="0" xfId="16" applyFont="1" applyAlignment="1">
      <alignment horizontal="justify" wrapText="1"/>
    </xf>
    <xf numFmtId="49" fontId="6" fillId="0" borderId="0" xfId="0" applyNumberFormat="1" applyFont="1" applyAlignment="1">
      <alignment horizontal="justify" wrapText="1"/>
    </xf>
    <xf numFmtId="0" fontId="9" fillId="0" borderId="1" xfId="0" applyFont="1" applyBorder="1" applyAlignment="1">
      <alignment horizontal="center" vertical="center"/>
    </xf>
    <xf numFmtId="4" fontId="22" fillId="0" borderId="0" xfId="0" applyNumberFormat="1" applyFont="1" applyAlignment="1">
      <alignment horizontal="center"/>
    </xf>
    <xf numFmtId="0" fontId="41" fillId="0" borderId="0" xfId="0" applyFont="1" applyAlignment="1">
      <alignment horizontal="justify" vertical="center"/>
    </xf>
    <xf numFmtId="0" fontId="30" fillId="0" borderId="0" xfId="0" applyFont="1" applyAlignment="1">
      <alignment horizontal="justify" vertical="top"/>
    </xf>
    <xf numFmtId="0" fontId="32" fillId="0" borderId="0" xfId="14" applyFont="1" applyAlignment="1">
      <alignment horizontal="justify" vertical="center" wrapText="1"/>
    </xf>
    <xf numFmtId="0" fontId="1" fillId="0" borderId="0" xfId="0" applyFont="1" applyAlignment="1">
      <alignment horizontal="justify" vertical="top"/>
    </xf>
    <xf numFmtId="0" fontId="0" fillId="0" borderId="0" xfId="0" applyAlignment="1">
      <alignment horizontal="justify" vertical="top"/>
    </xf>
    <xf numFmtId="0" fontId="22" fillId="0" borderId="1" xfId="0" applyFont="1" applyBorder="1" applyAlignment="1">
      <alignment horizontal="justify"/>
    </xf>
    <xf numFmtId="0" fontId="11" fillId="0" borderId="0" xfId="14" applyFont="1" applyAlignment="1">
      <alignment horizontal="justify" vertical="top" wrapText="1"/>
    </xf>
    <xf numFmtId="0" fontId="35" fillId="0" borderId="0" xfId="0" applyFont="1" applyAlignment="1">
      <alignment horizontal="justify" vertical="top" wrapText="1"/>
    </xf>
    <xf numFmtId="0" fontId="18" fillId="0" borderId="0" xfId="0" applyFont="1" applyAlignment="1">
      <alignment horizontal="justify" vertical="top" wrapText="1"/>
    </xf>
    <xf numFmtId="0" fontId="32" fillId="0" borderId="1" xfId="0" applyFont="1" applyBorder="1" applyAlignment="1">
      <alignment horizontal="justify" wrapText="1"/>
    </xf>
    <xf numFmtId="0" fontId="35" fillId="0" borderId="0" xfId="14" applyFont="1" applyAlignment="1">
      <alignment horizontal="justify" vertical="top" wrapText="1"/>
    </xf>
    <xf numFmtId="0" fontId="18" fillId="0" borderId="0" xfId="0" applyFont="1" applyAlignment="1">
      <alignment horizontal="justify" vertical="top"/>
    </xf>
    <xf numFmtId="0" fontId="1" fillId="0" borderId="1" xfId="0" applyFont="1" applyBorder="1" applyAlignment="1">
      <alignment horizontal="justify"/>
    </xf>
    <xf numFmtId="0" fontId="18" fillId="0" borderId="0" xfId="0" applyFont="1" applyAlignment="1">
      <alignment horizontal="justify" wrapText="1"/>
    </xf>
    <xf numFmtId="0" fontId="6" fillId="0" borderId="0" xfId="0" applyFont="1" applyAlignment="1">
      <alignment horizontal="justify"/>
    </xf>
    <xf numFmtId="0" fontId="0" fillId="0" borderId="0" xfId="0" applyAlignment="1">
      <alignment horizontal="justify"/>
    </xf>
    <xf numFmtId="0" fontId="1" fillId="0" borderId="1" xfId="0" applyFont="1" applyBorder="1" applyAlignment="1">
      <alignment horizontal="center" vertical="center"/>
    </xf>
    <xf numFmtId="0" fontId="6" fillId="0" borderId="0" xfId="3" applyFont="1" applyAlignment="1">
      <alignment horizontal="justify" vertical="top" wrapText="1"/>
    </xf>
    <xf numFmtId="0" fontId="24" fillId="0" borderId="0" xfId="3" applyFont="1" applyAlignment="1">
      <alignment horizontal="justify" vertical="top" wrapText="1"/>
    </xf>
    <xf numFmtId="0" fontId="7" fillId="0" borderId="0" xfId="0" quotePrefix="1" applyFont="1" applyAlignment="1">
      <alignment horizontal="justify" vertical="top" wrapText="1"/>
    </xf>
    <xf numFmtId="0" fontId="24" fillId="0" borderId="0" xfId="6" applyFont="1" applyAlignment="1">
      <alignment horizontal="justify" vertical="top" wrapText="1"/>
    </xf>
    <xf numFmtId="0" fontId="6" fillId="0" borderId="0" xfId="9" applyFont="1" applyAlignment="1">
      <alignment horizontal="justify" vertical="top" wrapText="1"/>
    </xf>
    <xf numFmtId="0" fontId="9" fillId="0" borderId="0" xfId="16" applyFont="1" applyAlignment="1">
      <alignment horizontal="justify" vertical="top"/>
    </xf>
    <xf numFmtId="0" fontId="6" fillId="0" borderId="0" xfId="16" applyFont="1" applyAlignment="1">
      <alignment horizontal="justify" vertical="top"/>
    </xf>
    <xf numFmtId="0" fontId="13" fillId="0" borderId="0" xfId="16" applyFont="1" applyAlignment="1">
      <alignment horizontal="justify" vertical="top"/>
    </xf>
    <xf numFmtId="0" fontId="7" fillId="0" borderId="0" xfId="0" applyFont="1" applyAlignment="1">
      <alignment horizontal="justify" wrapText="1"/>
    </xf>
    <xf numFmtId="0" fontId="9" fillId="0" borderId="2" xfId="6" applyFont="1" applyBorder="1" applyAlignment="1">
      <alignment horizontal="center" vertical="top"/>
    </xf>
    <xf numFmtId="0" fontId="6" fillId="0" borderId="2" xfId="6" applyFont="1" applyBorder="1" applyAlignment="1">
      <alignment horizontal="justify" vertical="top" wrapText="1"/>
    </xf>
    <xf numFmtId="0" fontId="25" fillId="0" borderId="2" xfId="6" applyFont="1" applyBorder="1" applyAlignment="1">
      <alignment horizontal="left" wrapText="1"/>
    </xf>
    <xf numFmtId="0" fontId="6" fillId="0" borderId="2" xfId="6" applyFont="1" applyBorder="1" applyAlignment="1">
      <alignment horizontal="center" wrapText="1"/>
    </xf>
    <xf numFmtId="0" fontId="6" fillId="0" borderId="2" xfId="6" applyFont="1" applyBorder="1" applyAlignment="1">
      <alignment horizontal="left" wrapText="1"/>
    </xf>
    <xf numFmtId="0" fontId="1" fillId="0" borderId="1" xfId="0" applyFont="1" applyBorder="1"/>
    <xf numFmtId="0" fontId="46" fillId="0" borderId="0" xfId="0" applyFont="1" applyAlignment="1">
      <alignment horizontal="left" vertical="top"/>
    </xf>
    <xf numFmtId="4" fontId="9" fillId="0" borderId="0" xfId="0" applyNumberFormat="1" applyFont="1" applyAlignment="1">
      <alignment wrapText="1"/>
    </xf>
    <xf numFmtId="0" fontId="9" fillId="0" borderId="0" xfId="0" applyFont="1" applyAlignment="1">
      <alignment horizontal="center" vertical="center" wrapText="1"/>
    </xf>
    <xf numFmtId="0" fontId="9" fillId="0" borderId="0" xfId="0" applyFont="1" applyAlignment="1">
      <alignment horizontal="left" vertical="center" wrapText="1"/>
    </xf>
    <xf numFmtId="0" fontId="6" fillId="0" borderId="0" xfId="14" applyFont="1" applyAlignment="1">
      <alignment horizontal="center" vertical="center" wrapText="1"/>
    </xf>
    <xf numFmtId="16" fontId="6" fillId="0" borderId="0" xfId="14" applyNumberFormat="1" applyFont="1" applyAlignment="1">
      <alignment horizontal="center" vertical="top"/>
    </xf>
    <xf numFmtId="0" fontId="6" fillId="0" borderId="0" xfId="14" applyFont="1" applyAlignment="1">
      <alignment horizontal="center" vertical="top"/>
    </xf>
    <xf numFmtId="0" fontId="6" fillId="0" borderId="0" xfId="14" applyFont="1" applyAlignment="1">
      <alignment horizontal="justify" vertical="top" wrapText="1"/>
    </xf>
    <xf numFmtId="0" fontId="9" fillId="0" borderId="1" xfId="0" applyFont="1" applyBorder="1" applyAlignment="1">
      <alignment horizontal="left" wrapText="1"/>
    </xf>
    <xf numFmtId="0" fontId="11" fillId="0" borderId="0" xfId="0" applyFont="1" applyAlignment="1">
      <alignment vertical="center" wrapText="1"/>
    </xf>
    <xf numFmtId="0" fontId="6" fillId="0" borderId="0" xfId="14" applyFont="1" applyAlignment="1">
      <alignment horizontal="justify" vertical="center" wrapText="1"/>
    </xf>
    <xf numFmtId="0" fontId="9" fillId="0" borderId="0" xfId="14" applyFont="1" applyAlignment="1">
      <alignment horizontal="justify" vertical="center" wrapText="1"/>
    </xf>
    <xf numFmtId="16" fontId="6" fillId="0" borderId="0" xfId="0" applyNumberFormat="1" applyFont="1" applyAlignment="1">
      <alignment horizontal="center" vertical="top"/>
    </xf>
    <xf numFmtId="2" fontId="6" fillId="0" borderId="0" xfId="0" applyNumberFormat="1" applyFont="1" applyAlignment="1">
      <alignment horizontal="right" wrapText="1"/>
    </xf>
    <xf numFmtId="175" fontId="6" fillId="0" borderId="0" xfId="0" applyNumberFormat="1" applyFont="1" applyAlignment="1">
      <alignment horizontal="right" wrapText="1"/>
    </xf>
    <xf numFmtId="0" fontId="9" fillId="0" borderId="0" xfId="0" applyFont="1" applyAlignment="1">
      <alignment horizontal="justify" vertical="center" wrapText="1"/>
    </xf>
    <xf numFmtId="4" fontId="9" fillId="0" borderId="0" xfId="14" applyNumberFormat="1" applyFont="1" applyAlignment="1">
      <alignment wrapText="1"/>
    </xf>
    <xf numFmtId="0" fontId="6" fillId="0" borderId="0" xfId="14" applyFont="1" applyAlignment="1">
      <alignment horizontal="justify"/>
    </xf>
    <xf numFmtId="0" fontId="47" fillId="0" borderId="0" xfId="14" applyFont="1" applyAlignment="1">
      <alignment horizontal="justify" vertical="center" wrapText="1"/>
    </xf>
    <xf numFmtId="4" fontId="9" fillId="0" borderId="0" xfId="14" applyNumberFormat="1" applyFont="1" applyAlignment="1">
      <alignment horizontal="right" wrapText="1"/>
    </xf>
    <xf numFmtId="4" fontId="9" fillId="0" borderId="1" xfId="14" applyNumberFormat="1" applyFont="1" applyBorder="1" applyAlignment="1">
      <alignment horizontal="right" wrapText="1"/>
    </xf>
    <xf numFmtId="0" fontId="11" fillId="0" borderId="0" xfId="0" applyFont="1" applyAlignment="1">
      <alignment horizontal="left" wrapText="1"/>
    </xf>
    <xf numFmtId="4" fontId="6" fillId="0" borderId="1" xfId="14" applyNumberFormat="1" applyFont="1" applyBorder="1" applyAlignment="1">
      <alignment horizontal="center" wrapText="1"/>
    </xf>
    <xf numFmtId="0" fontId="9" fillId="0" borderId="0" xfId="14" applyFont="1" applyAlignment="1">
      <alignment horizontal="center"/>
    </xf>
    <xf numFmtId="0" fontId="9" fillId="0" borderId="0" xfId="14" applyFont="1" applyAlignment="1">
      <alignment horizontal="justify" wrapText="1"/>
    </xf>
    <xf numFmtId="0" fontId="0" fillId="0" borderId="0" xfId="0" applyAlignment="1">
      <alignment horizontal="left"/>
    </xf>
    <xf numFmtId="0" fontId="11" fillId="0" borderId="2" xfId="0" applyFont="1" applyBorder="1" applyAlignment="1">
      <alignment horizontal="center"/>
    </xf>
    <xf numFmtId="0" fontId="48" fillId="0" borderId="0" xfId="0" applyFont="1" applyAlignment="1">
      <alignment vertical="center"/>
    </xf>
    <xf numFmtId="0" fontId="22" fillId="0" borderId="0" xfId="0" applyFont="1" applyAlignment="1">
      <alignment vertical="center"/>
    </xf>
    <xf numFmtId="0" fontId="30" fillId="0" borderId="0" xfId="0" applyFont="1" applyAlignment="1">
      <alignment vertical="center"/>
    </xf>
    <xf numFmtId="0" fontId="0" fillId="0" borderId="3" xfId="0" applyBorder="1"/>
    <xf numFmtId="0" fontId="22" fillId="0" borderId="0" xfId="0" applyFont="1" applyAlignment="1">
      <alignment horizontal="left" vertical="center"/>
    </xf>
    <xf numFmtId="0" fontId="11" fillId="0" borderId="0" xfId="0" applyFont="1"/>
    <xf numFmtId="2" fontId="9" fillId="0" borderId="0" xfId="0" applyNumberFormat="1" applyFont="1" applyAlignment="1" applyProtection="1">
      <alignment horizontal="right" wrapText="1"/>
      <protection locked="0"/>
    </xf>
    <xf numFmtId="2" fontId="9" fillId="0" borderId="0" xfId="0" applyNumberFormat="1" applyFont="1" applyAlignment="1" applyProtection="1">
      <alignment horizontal="center" vertical="center"/>
      <protection locked="0"/>
    </xf>
    <xf numFmtId="0" fontId="9" fillId="0" borderId="1" xfId="0" applyFont="1" applyBorder="1" applyAlignment="1" applyProtection="1">
      <alignment wrapText="1"/>
      <protection locked="0"/>
    </xf>
    <xf numFmtId="2" fontId="6" fillId="0" borderId="1" xfId="0" applyNumberFormat="1" applyFont="1" applyBorder="1" applyAlignment="1" applyProtection="1">
      <alignment horizontal="right"/>
      <protection locked="0"/>
    </xf>
    <xf numFmtId="2" fontId="9" fillId="0" borderId="0" xfId="0" applyNumberFormat="1" applyFont="1" applyAlignment="1" applyProtection="1">
      <alignment vertical="center"/>
      <protection locked="0"/>
    </xf>
    <xf numFmtId="2" fontId="11" fillId="0" borderId="1" xfId="0" applyNumberFormat="1" applyFont="1" applyBorder="1" applyAlignment="1" applyProtection="1">
      <alignment horizontal="left" wrapText="1"/>
      <protection locked="0"/>
    </xf>
    <xf numFmtId="2" fontId="11" fillId="0" borderId="0" xfId="0" applyNumberFormat="1" applyFont="1" applyAlignment="1" applyProtection="1">
      <alignment vertical="top" wrapText="1"/>
      <protection locked="0"/>
    </xf>
    <xf numFmtId="49" fontId="11" fillId="0" borderId="0" xfId="0" applyNumberFormat="1" applyFont="1" applyAlignment="1" applyProtection="1">
      <alignment vertical="center"/>
      <protection locked="0"/>
    </xf>
    <xf numFmtId="0" fontId="9" fillId="0" borderId="1" xfId="0" applyFont="1" applyBorder="1" applyAlignment="1" applyProtection="1">
      <alignment vertical="top" wrapText="1"/>
      <protection locked="0"/>
    </xf>
    <xf numFmtId="2" fontId="6" fillId="0" borderId="2" xfId="0" applyNumberFormat="1" applyFont="1" applyBorder="1" applyAlignment="1" applyProtection="1">
      <alignment horizontal="right"/>
      <protection locked="0"/>
    </xf>
    <xf numFmtId="2" fontId="13" fillId="0" borderId="0" xfId="0" applyNumberFormat="1" applyFont="1" applyAlignment="1" applyProtection="1">
      <alignment horizontal="right"/>
      <protection locked="0"/>
    </xf>
    <xf numFmtId="2" fontId="11" fillId="0" borderId="1" xfId="0" applyNumberFormat="1" applyFont="1" applyBorder="1" applyAlignment="1" applyProtection="1">
      <alignment horizontal="right"/>
      <protection locked="0"/>
    </xf>
    <xf numFmtId="49" fontId="11" fillId="0" borderId="0" xfId="0" applyNumberFormat="1" applyFont="1" applyAlignment="1" applyProtection="1">
      <alignment horizontal="center"/>
      <protection locked="0"/>
    </xf>
    <xf numFmtId="0" fontId="9" fillId="0" borderId="1" xfId="0" applyFont="1" applyBorder="1" applyAlignment="1" applyProtection="1">
      <alignment horizontal="right" wrapText="1"/>
      <protection locked="0"/>
    </xf>
    <xf numFmtId="49" fontId="11" fillId="0" borderId="0" xfId="0" applyNumberFormat="1" applyFont="1" applyAlignment="1" applyProtection="1">
      <alignment horizontal="right"/>
      <protection locked="0"/>
    </xf>
    <xf numFmtId="4" fontId="32" fillId="0" borderId="0" xfId="14" applyNumberFormat="1" applyFont="1" applyAlignment="1" applyProtection="1">
      <alignment horizontal="right" wrapText="1"/>
      <protection locked="0"/>
    </xf>
    <xf numFmtId="4" fontId="6" fillId="0" borderId="0" xfId="15" applyNumberFormat="1" applyFont="1" applyAlignment="1" applyProtection="1">
      <alignment horizontal="right"/>
      <protection locked="0"/>
    </xf>
    <xf numFmtId="4" fontId="6" fillId="0" borderId="1" xfId="0" applyNumberFormat="1" applyFont="1" applyBorder="1" applyAlignment="1" applyProtection="1">
      <alignment horizontal="right"/>
      <protection locked="0"/>
    </xf>
    <xf numFmtId="0" fontId="9" fillId="0" borderId="0" xfId="0" applyFont="1" applyAlignment="1" applyProtection="1">
      <alignment horizontal="right" wrapText="1"/>
      <protection locked="0"/>
    </xf>
    <xf numFmtId="4" fontId="6" fillId="0" borderId="0" xfId="16" applyNumberFormat="1" applyFont="1" applyAlignment="1" applyProtection="1">
      <alignment horizontal="right"/>
      <protection locked="0"/>
    </xf>
    <xf numFmtId="4" fontId="9" fillId="0" borderId="1" xfId="16" applyNumberFormat="1" applyFont="1" applyBorder="1" applyAlignment="1" applyProtection="1">
      <alignment horizontal="right" wrapText="1"/>
      <protection locked="0"/>
    </xf>
    <xf numFmtId="4" fontId="9" fillId="0" borderId="0" xfId="16" applyNumberFormat="1" applyFont="1" applyAlignment="1" applyProtection="1">
      <alignment horizontal="right" wrapText="1"/>
      <protection locked="0"/>
    </xf>
    <xf numFmtId="4" fontId="9" fillId="0" borderId="1" xfId="16" applyNumberFormat="1" applyFont="1" applyBorder="1" applyAlignment="1" applyProtection="1">
      <alignment horizontal="right"/>
      <protection locked="0"/>
    </xf>
    <xf numFmtId="4" fontId="33" fillId="0" borderId="0" xfId="0" applyNumberFormat="1" applyFont="1" applyAlignment="1" applyProtection="1">
      <alignment horizontal="right"/>
      <protection locked="0"/>
    </xf>
    <xf numFmtId="4" fontId="9" fillId="0" borderId="0" xfId="16" applyNumberFormat="1" applyFont="1" applyAlignment="1" applyProtection="1">
      <alignment horizontal="right"/>
      <protection locked="0"/>
    </xf>
    <xf numFmtId="4" fontId="9" fillId="0" borderId="0" xfId="17" applyNumberFormat="1" applyFont="1" applyFill="1" applyBorder="1" applyAlignment="1" applyProtection="1">
      <alignment horizontal="right"/>
      <protection locked="0"/>
    </xf>
    <xf numFmtId="0" fontId="7" fillId="0" borderId="1" xfId="0" applyFont="1" applyBorder="1" applyAlignment="1" applyProtection="1">
      <alignment horizontal="right"/>
      <protection locked="0"/>
    </xf>
    <xf numFmtId="4" fontId="0" fillId="0" borderId="0" xfId="0" applyNumberFormat="1" applyAlignment="1" applyProtection="1">
      <alignment horizontal="right"/>
      <protection locked="0"/>
    </xf>
    <xf numFmtId="4" fontId="32" fillId="0" borderId="0" xfId="14" applyNumberFormat="1" applyFont="1" applyAlignment="1" applyProtection="1">
      <alignment horizontal="right" vertical="center" wrapText="1"/>
      <protection locked="0"/>
    </xf>
    <xf numFmtId="4" fontId="22" fillId="0" borderId="1" xfId="0" applyNumberFormat="1" applyFont="1" applyBorder="1" applyAlignment="1" applyProtection="1">
      <alignment horizontal="right"/>
      <protection locked="0"/>
    </xf>
    <xf numFmtId="4" fontId="22" fillId="0" borderId="0" xfId="0" applyNumberFormat="1" applyFont="1" applyAlignment="1" applyProtection="1">
      <alignment horizontal="right"/>
      <protection locked="0"/>
    </xf>
    <xf numFmtId="4" fontId="9" fillId="0" borderId="1" xfId="0" applyNumberFormat="1" applyFont="1" applyBorder="1" applyAlignment="1" applyProtection="1">
      <alignment horizontal="right" wrapText="1"/>
      <protection locked="0"/>
    </xf>
    <xf numFmtId="4" fontId="18" fillId="0" borderId="0" xfId="0" applyNumberFormat="1" applyFont="1" applyAlignment="1" applyProtection="1">
      <alignment horizontal="right" wrapText="1"/>
      <protection locked="0"/>
    </xf>
    <xf numFmtId="4" fontId="32" fillId="0" borderId="1" xfId="14" applyNumberFormat="1" applyFont="1" applyBorder="1" applyAlignment="1" applyProtection="1">
      <alignment horizontal="right" wrapText="1"/>
      <protection locked="0"/>
    </xf>
    <xf numFmtId="4" fontId="1" fillId="0" borderId="1" xfId="0" applyNumberFormat="1" applyFont="1" applyBorder="1" applyAlignment="1" applyProtection="1">
      <alignment horizontal="right"/>
      <protection locked="0"/>
    </xf>
    <xf numFmtId="4" fontId="18" fillId="0" borderId="0" xfId="14" applyNumberFormat="1" applyFont="1" applyAlignment="1" applyProtection="1">
      <alignment horizontal="right" wrapText="1"/>
      <protection locked="0"/>
    </xf>
    <xf numFmtId="4" fontId="15" fillId="0" borderId="0" xfId="0" applyNumberFormat="1" applyFont="1" applyAlignment="1" applyProtection="1">
      <alignment horizontal="right"/>
      <protection locked="0"/>
    </xf>
    <xf numFmtId="0" fontId="8" fillId="0" borderId="0" xfId="0" applyFont="1" applyAlignment="1">
      <alignment horizontal="justify" vertical="center" wrapText="1"/>
    </xf>
    <xf numFmtId="0" fontId="25" fillId="0" borderId="0" xfId="0" applyFont="1"/>
    <xf numFmtId="0" fontId="7" fillId="0" borderId="0" xfId="0" applyFont="1" applyAlignment="1">
      <alignment horizontal="right"/>
    </xf>
    <xf numFmtId="0" fontId="11" fillId="0" borderId="0" xfId="0" applyFont="1" applyAlignment="1">
      <alignment horizontal="justify" vertical="top"/>
    </xf>
    <xf numFmtId="0" fontId="7" fillId="0" borderId="0" xfId="0" applyFont="1" applyAlignment="1">
      <alignment horizontal="justify" vertical="top"/>
    </xf>
    <xf numFmtId="2" fontId="9" fillId="0" borderId="1" xfId="0" applyNumberFormat="1" applyFont="1" applyBorder="1" applyAlignment="1">
      <alignment horizontal="center"/>
    </xf>
    <xf numFmtId="0" fontId="36" fillId="0" borderId="1" xfId="0" applyFont="1" applyBorder="1"/>
    <xf numFmtId="0" fontId="7" fillId="0" borderId="0" xfId="6" applyFont="1"/>
    <xf numFmtId="0" fontId="9" fillId="0" borderId="0" xfId="6" applyFont="1" applyAlignment="1">
      <alignment horizontal="center" vertical="top" wrapText="1"/>
    </xf>
    <xf numFmtId="0" fontId="9" fillId="0" borderId="0" xfId="6" applyFont="1" applyAlignment="1">
      <alignment horizontal="justify" vertical="top"/>
    </xf>
    <xf numFmtId="0" fontId="6" fillId="0" borderId="0" xfId="6" applyFont="1" applyAlignment="1">
      <alignment horizontal="right"/>
    </xf>
    <xf numFmtId="167" fontId="6" fillId="0" borderId="0" xfId="6" applyNumberFormat="1" applyFont="1" applyAlignment="1">
      <alignment horizontal="right"/>
    </xf>
    <xf numFmtId="0" fontId="19" fillId="0" borderId="0" xfId="6" applyFont="1" applyAlignment="1">
      <alignment horizontal="center"/>
    </xf>
    <xf numFmtId="0" fontId="7" fillId="0" borderId="0" xfId="6" applyFont="1" applyAlignment="1">
      <alignment horizontal="center"/>
    </xf>
    <xf numFmtId="0" fontId="36" fillId="0" borderId="0" xfId="0" applyFont="1"/>
    <xf numFmtId="0" fontId="10" fillId="0" borderId="0" xfId="0" applyFont="1" applyAlignment="1">
      <alignment horizontal="center" vertical="center"/>
    </xf>
    <xf numFmtId="174" fontId="6" fillId="0" borderId="0" xfId="0" applyNumberFormat="1" applyFont="1" applyAlignment="1">
      <alignment horizontal="right" wrapText="1"/>
    </xf>
    <xf numFmtId="0" fontId="13" fillId="0" borderId="0" xfId="0" applyFont="1" applyAlignment="1">
      <alignment vertical="center"/>
    </xf>
    <xf numFmtId="0" fontId="13" fillId="0" borderId="0" xfId="0" applyFont="1" applyAlignment="1">
      <alignment horizontal="center" vertical="center"/>
    </xf>
    <xf numFmtId="0" fontId="13" fillId="0" borderId="0" xfId="0" applyFont="1" applyAlignment="1">
      <alignment horizontal="right" vertical="center"/>
    </xf>
    <xf numFmtId="0" fontId="7" fillId="0" borderId="0" xfId="0" applyFont="1" applyAlignment="1" applyProtection="1">
      <alignment horizontal="right"/>
      <protection locked="0"/>
    </xf>
    <xf numFmtId="0" fontId="9" fillId="0" borderId="1" xfId="0" applyFont="1" applyBorder="1" applyAlignment="1" applyProtection="1">
      <alignment horizontal="right"/>
      <protection locked="0"/>
    </xf>
    <xf numFmtId="0" fontId="11" fillId="0" borderId="1" xfId="0" applyFont="1" applyBorder="1" applyAlignment="1" applyProtection="1">
      <alignment horizontal="right"/>
      <protection locked="0"/>
    </xf>
    <xf numFmtId="0" fontId="11" fillId="0" borderId="0" xfId="0" applyFont="1" applyAlignment="1" applyProtection="1">
      <alignment horizontal="right"/>
      <protection locked="0"/>
    </xf>
    <xf numFmtId="0" fontId="6" fillId="0" borderId="0" xfId="0" applyFont="1" applyAlignment="1" applyProtection="1">
      <alignment horizontal="right"/>
      <protection locked="0"/>
    </xf>
    <xf numFmtId="0" fontId="13" fillId="0" borderId="0" xfId="0" applyFont="1" applyAlignment="1" applyProtection="1">
      <alignment horizontal="right" vertical="center"/>
      <protection locked="0"/>
    </xf>
    <xf numFmtId="0" fontId="6" fillId="0" borderId="0" xfId="14" applyFont="1" applyAlignment="1" applyProtection="1">
      <alignment horizontal="center" wrapText="1"/>
      <protection locked="0"/>
    </xf>
    <xf numFmtId="4" fontId="6" fillId="0" borderId="0" xfId="14" applyNumberFormat="1" applyFont="1" applyAlignment="1" applyProtection="1">
      <alignment horizontal="right" wrapText="1"/>
      <protection locked="0"/>
    </xf>
    <xf numFmtId="174" fontId="9" fillId="0" borderId="0" xfId="14" applyNumberFormat="1" applyFont="1" applyAlignment="1" applyProtection="1">
      <alignment wrapText="1"/>
      <protection locked="0"/>
    </xf>
    <xf numFmtId="0" fontId="6" fillId="0" borderId="1" xfId="14" applyFont="1" applyBorder="1" applyAlignment="1" applyProtection="1">
      <alignment horizontal="center" wrapText="1"/>
      <protection locked="0"/>
    </xf>
    <xf numFmtId="2" fontId="6" fillId="0" borderId="0" xfId="14" applyNumberFormat="1" applyFont="1" applyAlignment="1" applyProtection="1">
      <alignment horizontal="right" wrapText="1"/>
      <protection locked="0"/>
    </xf>
    <xf numFmtId="0" fontId="6" fillId="0" borderId="0" xfId="14" applyFont="1" applyProtection="1">
      <protection locked="0"/>
    </xf>
    <xf numFmtId="49" fontId="50" fillId="0" borderId="0" xfId="0" applyNumberFormat="1" applyFont="1" applyAlignment="1">
      <alignment horizontal="center" vertical="top" wrapText="1"/>
    </xf>
    <xf numFmtId="0" fontId="50" fillId="0" borderId="0" xfId="0" applyFont="1" applyAlignment="1">
      <alignment horizontal="left" vertical="top" wrapText="1"/>
    </xf>
    <xf numFmtId="0" fontId="51" fillId="0" borderId="0" xfId="0" applyFont="1" applyAlignment="1">
      <alignment horizontal="center" wrapText="1"/>
    </xf>
    <xf numFmtId="4" fontId="51" fillId="0" borderId="0" xfId="0" applyNumberFormat="1" applyFont="1" applyAlignment="1">
      <alignment horizontal="center" wrapText="1"/>
    </xf>
    <xf numFmtId="2" fontId="51" fillId="0" borderId="0" xfId="0" applyNumberFormat="1" applyFont="1" applyAlignment="1" applyProtection="1">
      <alignment horizontal="right" wrapText="1"/>
      <protection locked="0"/>
    </xf>
    <xf numFmtId="164" fontId="51" fillId="0" borderId="0" xfId="0" applyNumberFormat="1" applyFont="1" applyAlignment="1">
      <alignment wrapText="1"/>
    </xf>
    <xf numFmtId="0" fontId="51" fillId="0" borderId="0" xfId="0" applyFont="1" applyAlignment="1">
      <alignment wrapText="1"/>
    </xf>
    <xf numFmtId="49" fontId="51" fillId="0" borderId="0" xfId="0" applyNumberFormat="1" applyFont="1" applyAlignment="1">
      <alignment horizontal="center" vertical="top" wrapText="1"/>
    </xf>
    <xf numFmtId="49" fontId="51" fillId="0" borderId="0" xfId="0" applyNumberFormat="1" applyFont="1" applyAlignment="1">
      <alignment horizontal="justify" vertical="top" wrapText="1"/>
    </xf>
    <xf numFmtId="49" fontId="51" fillId="0" borderId="0" xfId="0" applyNumberFormat="1" applyFont="1" applyAlignment="1">
      <alignment horizontal="center" vertical="center"/>
    </xf>
    <xf numFmtId="49" fontId="51" fillId="0" borderId="0" xfId="0" applyNumberFormat="1" applyFont="1" applyAlignment="1">
      <alignment horizontal="center"/>
    </xf>
    <xf numFmtId="2" fontId="51" fillId="0" borderId="0" xfId="0" applyNumberFormat="1" applyFont="1" applyAlignment="1" applyProtection="1">
      <alignment horizontal="center" vertical="center"/>
      <protection locked="0"/>
    </xf>
    <xf numFmtId="164" fontId="51" fillId="0" borderId="0" xfId="0" applyNumberFormat="1" applyFont="1" applyAlignment="1">
      <alignment horizontal="center" vertical="center"/>
    </xf>
    <xf numFmtId="0" fontId="38" fillId="0" borderId="0" xfId="0" applyFont="1"/>
    <xf numFmtId="49" fontId="52" fillId="0" borderId="0" xfId="0" applyNumberFormat="1" applyFont="1" applyAlignment="1">
      <alignment horizontal="center" vertical="top"/>
    </xf>
    <xf numFmtId="0" fontId="52" fillId="0" borderId="0" xfId="0" applyFont="1" applyAlignment="1">
      <alignment horizontal="justify" vertical="top" wrapText="1"/>
    </xf>
    <xf numFmtId="0" fontId="51" fillId="0" borderId="0" xfId="0" applyFont="1" applyAlignment="1">
      <alignment horizontal="center" vertical="top" wrapText="1"/>
    </xf>
    <xf numFmtId="0" fontId="51" fillId="0" borderId="0" xfId="0" applyFont="1" applyAlignment="1" applyProtection="1">
      <alignment vertical="top" wrapText="1"/>
      <protection locked="0"/>
    </xf>
    <xf numFmtId="0" fontId="51" fillId="0" borderId="0" xfId="0" applyFont="1" applyAlignment="1">
      <alignment vertical="top" wrapText="1"/>
    </xf>
    <xf numFmtId="0" fontId="51" fillId="0" borderId="0" xfId="0" applyFont="1" applyAlignment="1">
      <alignment vertical="center"/>
    </xf>
    <xf numFmtId="49" fontId="38" fillId="0" borderId="0" xfId="0" applyNumberFormat="1" applyFont="1" applyAlignment="1">
      <alignment horizontal="center" vertical="top"/>
    </xf>
    <xf numFmtId="0" fontId="38" fillId="0" borderId="0" xfId="0" applyFont="1" applyAlignment="1">
      <alignment horizontal="center"/>
    </xf>
    <xf numFmtId="4" fontId="38" fillId="0" borderId="0" xfId="0" applyNumberFormat="1" applyFont="1" applyAlignment="1">
      <alignment horizontal="center"/>
    </xf>
    <xf numFmtId="2" fontId="38" fillId="0" borderId="0" xfId="0" applyNumberFormat="1" applyFont="1" applyAlignment="1" applyProtection="1">
      <alignment horizontal="right"/>
      <protection locked="0"/>
    </xf>
    <xf numFmtId="164" fontId="38" fillId="0" borderId="0" xfId="0" applyNumberFormat="1" applyFont="1" applyAlignment="1">
      <alignment horizontal="right"/>
    </xf>
    <xf numFmtId="49" fontId="51" fillId="0" borderId="0" xfId="0" applyNumberFormat="1" applyFont="1" applyAlignment="1">
      <alignment horizontal="center" vertical="top"/>
    </xf>
    <xf numFmtId="0" fontId="51" fillId="0" borderId="0" xfId="0" applyFont="1" applyAlignment="1">
      <alignment horizontal="justify" vertical="top" wrapText="1"/>
    </xf>
    <xf numFmtId="0" fontId="53" fillId="0" borderId="0" xfId="0" applyFont="1" applyAlignment="1">
      <alignment horizontal="justify" vertical="top" wrapText="1"/>
    </xf>
    <xf numFmtId="4" fontId="38" fillId="0" borderId="0" xfId="0" applyNumberFormat="1" applyFont="1" applyAlignment="1">
      <alignment horizontal="right"/>
    </xf>
    <xf numFmtId="49" fontId="51" fillId="0" borderId="1" xfId="0" applyNumberFormat="1" applyFont="1" applyBorder="1" applyAlignment="1">
      <alignment horizontal="center"/>
    </xf>
    <xf numFmtId="0" fontId="51" fillId="0" borderId="1" xfId="0" applyFont="1" applyBorder="1" applyAlignment="1">
      <alignment horizontal="justify" wrapText="1"/>
    </xf>
    <xf numFmtId="0" fontId="51" fillId="0" borderId="1" xfId="0" applyFont="1" applyBorder="1" applyAlignment="1">
      <alignment horizontal="center"/>
    </xf>
    <xf numFmtId="4" fontId="51" fillId="0" borderId="1" xfId="0" applyNumberFormat="1" applyFont="1" applyBorder="1" applyAlignment="1">
      <alignment horizontal="center" wrapText="1"/>
    </xf>
    <xf numFmtId="0" fontId="51" fillId="0" borderId="1" xfId="0" applyFont="1" applyBorder="1" applyAlignment="1" applyProtection="1">
      <alignment wrapText="1"/>
      <protection locked="0"/>
    </xf>
    <xf numFmtId="4" fontId="51" fillId="0" borderId="1" xfId="0" applyNumberFormat="1" applyFont="1" applyBorder="1" applyAlignment="1">
      <alignment horizontal="right"/>
    </xf>
    <xf numFmtId="4" fontId="38" fillId="0" borderId="0" xfId="0" applyNumberFormat="1" applyFont="1"/>
    <xf numFmtId="0" fontId="38" fillId="0" borderId="0" xfId="0" applyFont="1" applyAlignment="1">
      <alignment wrapText="1"/>
    </xf>
    <xf numFmtId="0" fontId="51" fillId="0" borderId="0" xfId="0" applyFont="1" applyAlignment="1">
      <alignment horizontal="justify" wrapText="1"/>
    </xf>
    <xf numFmtId="0" fontId="51" fillId="0" borderId="0" xfId="0" applyFont="1" applyAlignment="1">
      <alignment horizontal="justify" vertical="top"/>
    </xf>
    <xf numFmtId="0" fontId="55" fillId="0" borderId="0" xfId="0" applyFont="1"/>
    <xf numFmtId="49" fontId="51" fillId="0" borderId="1" xfId="0" applyNumberFormat="1" applyFont="1" applyBorder="1" applyAlignment="1">
      <alignment horizontal="center" vertical="top"/>
    </xf>
    <xf numFmtId="49" fontId="51" fillId="0" borderId="1" xfId="0" applyNumberFormat="1" applyFont="1" applyBorder="1" applyAlignment="1">
      <alignment horizontal="justify" vertical="top" wrapText="1"/>
    </xf>
    <xf numFmtId="2" fontId="38" fillId="0" borderId="1" xfId="0" applyNumberFormat="1" applyFont="1" applyBorder="1" applyAlignment="1" applyProtection="1">
      <alignment horizontal="right"/>
      <protection locked="0"/>
    </xf>
    <xf numFmtId="0" fontId="51" fillId="0" borderId="0" xfId="0" applyFont="1" applyAlignment="1">
      <alignment horizontal="center" vertical="center"/>
    </xf>
    <xf numFmtId="4" fontId="51" fillId="0" borderId="0" xfId="0" applyNumberFormat="1" applyFont="1" applyAlignment="1">
      <alignment horizontal="center"/>
    </xf>
    <xf numFmtId="164" fontId="51" fillId="0" borderId="0" xfId="0" applyNumberFormat="1" applyFont="1" applyAlignment="1">
      <alignment horizontal="right"/>
    </xf>
    <xf numFmtId="49" fontId="51" fillId="0" borderId="0" xfId="0" applyNumberFormat="1" applyFont="1" applyAlignment="1">
      <alignment vertical="top"/>
    </xf>
    <xf numFmtId="164" fontId="38" fillId="0" borderId="0" xfId="0" applyNumberFormat="1" applyFont="1"/>
    <xf numFmtId="49" fontId="51" fillId="0" borderId="1" xfId="0" applyNumberFormat="1" applyFont="1" applyBorder="1" applyAlignment="1">
      <alignment horizontal="justify"/>
    </xf>
    <xf numFmtId="0" fontId="51" fillId="0" borderId="1" xfId="0" applyFont="1" applyBorder="1" applyAlignment="1">
      <alignment horizontal="center" wrapText="1"/>
    </xf>
    <xf numFmtId="2" fontId="38" fillId="0" borderId="0" xfId="0" applyNumberFormat="1" applyFont="1" applyAlignment="1">
      <alignment horizontal="right"/>
    </xf>
    <xf numFmtId="0" fontId="50" fillId="0" borderId="0" xfId="0" applyFont="1" applyAlignment="1">
      <alignment horizontal="justify" vertical="center"/>
    </xf>
    <xf numFmtId="0" fontId="38" fillId="0" borderId="0" xfId="0" applyFont="1" applyProtection="1">
      <protection locked="0"/>
    </xf>
    <xf numFmtId="0" fontId="51" fillId="0" borderId="0" xfId="0" applyFont="1" applyAlignment="1">
      <alignment horizontal="justify" vertical="center"/>
    </xf>
    <xf numFmtId="0" fontId="51" fillId="0" borderId="0" xfId="0" applyFont="1" applyAlignment="1">
      <alignment horizontal="center"/>
    </xf>
    <xf numFmtId="0" fontId="51" fillId="0" borderId="0" xfId="0" applyFont="1" applyAlignment="1">
      <alignment horizontal="justify"/>
    </xf>
    <xf numFmtId="4" fontId="51" fillId="0" borderId="0" xfId="0" applyNumberFormat="1" applyFont="1" applyAlignment="1">
      <alignment horizontal="right"/>
    </xf>
    <xf numFmtId="2" fontId="51" fillId="0" borderId="0" xfId="0" applyNumberFormat="1" applyFont="1" applyAlignment="1" applyProtection="1">
      <alignment horizontal="left" wrapText="1"/>
      <protection locked="0"/>
    </xf>
    <xf numFmtId="2" fontId="51" fillId="0" borderId="0" xfId="0" applyNumberFormat="1" applyFont="1" applyProtection="1">
      <protection locked="0"/>
    </xf>
    <xf numFmtId="0" fontId="38" fillId="0" borderId="0" xfId="0" applyFont="1" applyAlignment="1">
      <alignment vertical="top"/>
    </xf>
    <xf numFmtId="0" fontId="38" fillId="0" borderId="0" xfId="0" applyFont="1" applyAlignment="1">
      <alignment horizontal="justify" vertical="top"/>
    </xf>
    <xf numFmtId="0" fontId="38" fillId="0" borderId="0" xfId="0" applyFont="1" applyAlignment="1">
      <alignment horizontal="center" vertical="top"/>
    </xf>
    <xf numFmtId="2" fontId="51" fillId="0" borderId="0" xfId="0" applyNumberFormat="1" applyFont="1" applyAlignment="1" applyProtection="1">
      <alignment horizontal="left" vertical="top" wrapText="1"/>
      <protection locked="0"/>
    </xf>
    <xf numFmtId="0" fontId="51" fillId="0" borderId="1" xfId="0" applyFont="1" applyBorder="1" applyAlignment="1">
      <alignment horizontal="justify"/>
    </xf>
    <xf numFmtId="2" fontId="51" fillId="0" borderId="0" xfId="0" applyNumberFormat="1" applyFont="1" applyAlignment="1" applyProtection="1">
      <alignment vertical="center"/>
      <protection locked="0"/>
    </xf>
    <xf numFmtId="164" fontId="51" fillId="0" borderId="0" xfId="0" applyNumberFormat="1" applyFont="1" applyAlignment="1">
      <alignment horizontal="center"/>
    </xf>
    <xf numFmtId="0" fontId="51" fillId="0" borderId="0" xfId="0" applyFont="1" applyAlignment="1">
      <alignment vertical="top"/>
    </xf>
    <xf numFmtId="0" fontId="51" fillId="0" borderId="0" xfId="0" applyFont="1" applyAlignment="1">
      <alignment horizontal="center" vertical="top"/>
    </xf>
    <xf numFmtId="2" fontId="51" fillId="0" borderId="0" xfId="0" applyNumberFormat="1" applyFont="1" applyAlignment="1" applyProtection="1">
      <alignment vertical="top"/>
      <protection locked="0"/>
    </xf>
    <xf numFmtId="164" fontId="51" fillId="0" borderId="0" xfId="0" applyNumberFormat="1" applyFont="1" applyAlignment="1">
      <alignment vertical="top"/>
    </xf>
    <xf numFmtId="2" fontId="51" fillId="0" borderId="0" xfId="0" applyNumberFormat="1" applyFont="1" applyAlignment="1" applyProtection="1">
      <alignment horizontal="center"/>
      <protection locked="0"/>
    </xf>
    <xf numFmtId="4" fontId="38" fillId="0" borderId="0" xfId="0" applyNumberFormat="1" applyFont="1" applyAlignment="1">
      <alignment horizontal="justify" vertical="top"/>
    </xf>
    <xf numFmtId="0" fontId="55" fillId="0" borderId="0" xfId="0" applyFont="1" applyAlignment="1">
      <alignment horizontal="center" vertical="top"/>
    </xf>
    <xf numFmtId="2" fontId="38" fillId="0" borderId="0" xfId="0" applyNumberFormat="1" applyFont="1" applyProtection="1">
      <protection locked="0"/>
    </xf>
    <xf numFmtId="0" fontId="56" fillId="0" borderId="0" xfId="0" applyFont="1" applyAlignment="1">
      <alignment horizontal="center"/>
    </xf>
    <xf numFmtId="2" fontId="56" fillId="0" borderId="0" xfId="0" applyNumberFormat="1" applyFont="1" applyProtection="1">
      <protection locked="0"/>
    </xf>
    <xf numFmtId="164" fontId="56" fillId="0" borderId="0" xfId="0" applyNumberFormat="1" applyFont="1"/>
    <xf numFmtId="0" fontId="38" fillId="0" borderId="0" xfId="0" applyFont="1" applyAlignment="1">
      <alignment horizontal="center" vertical="top" wrapText="1"/>
    </xf>
    <xf numFmtId="0" fontId="38" fillId="0" borderId="0" xfId="0" applyFont="1" applyAlignment="1">
      <alignment horizontal="center" wrapText="1"/>
    </xf>
    <xf numFmtId="2" fontId="38" fillId="0" borderId="0" xfId="0" applyNumberFormat="1" applyFont="1" applyAlignment="1" applyProtection="1">
      <alignment wrapText="1"/>
      <protection locked="0"/>
    </xf>
    <xf numFmtId="164" fontId="38" fillId="0" borderId="0" xfId="0" applyNumberFormat="1" applyFont="1" applyAlignment="1">
      <alignment wrapText="1"/>
    </xf>
    <xf numFmtId="1" fontId="9" fillId="0" borderId="0" xfId="0" applyNumberFormat="1" applyFont="1" applyAlignment="1">
      <alignment horizontal="center"/>
    </xf>
    <xf numFmtId="1" fontId="9" fillId="0" borderId="0" xfId="0" applyNumberFormat="1" applyFont="1" applyAlignment="1">
      <alignment horizontal="center" vertical="center" wrapText="1"/>
    </xf>
    <xf numFmtId="1" fontId="6" fillId="0" borderId="0" xfId="0" applyNumberFormat="1" applyFont="1" applyAlignment="1">
      <alignment horizontal="center" vertical="center" wrapText="1"/>
    </xf>
    <xf numFmtId="49" fontId="50" fillId="0" borderId="0" xfId="0" applyNumberFormat="1" applyFont="1" applyAlignment="1" applyProtection="1">
      <alignment horizontal="center" vertical="top" wrapText="1"/>
      <protection locked="0"/>
    </xf>
    <xf numFmtId="49" fontId="50" fillId="0" borderId="0" xfId="0" applyNumberFormat="1" applyFont="1" applyAlignment="1" applyProtection="1">
      <alignment vertical="center" wrapText="1"/>
      <protection locked="0"/>
    </xf>
    <xf numFmtId="49" fontId="51" fillId="0" borderId="0" xfId="0" applyNumberFormat="1" applyFont="1" applyAlignment="1" applyProtection="1">
      <alignment vertical="center" wrapText="1"/>
      <protection locked="0"/>
    </xf>
    <xf numFmtId="49" fontId="51" fillId="0" borderId="0" xfId="0" applyNumberFormat="1" applyFont="1" applyAlignment="1" applyProtection="1">
      <alignment horizontal="center" vertical="center" wrapText="1"/>
      <protection locked="0"/>
    </xf>
    <xf numFmtId="0" fontId="57" fillId="0" borderId="0" xfId="0" applyFont="1" applyAlignment="1" applyProtection="1">
      <alignment vertical="center"/>
      <protection locked="0"/>
    </xf>
    <xf numFmtId="49" fontId="51" fillId="0" borderId="0" xfId="0" applyNumberFormat="1" applyFont="1" applyAlignment="1" applyProtection="1">
      <alignment horizontal="center" vertical="top" wrapText="1"/>
      <protection locked="0"/>
    </xf>
    <xf numFmtId="49" fontId="51" fillId="0" borderId="0" xfId="0" applyNumberFormat="1" applyFont="1" applyAlignment="1" applyProtection="1">
      <alignment vertical="top" wrapText="1"/>
      <protection locked="0"/>
    </xf>
    <xf numFmtId="0" fontId="57" fillId="0" borderId="0" xfId="0" applyFont="1" applyProtection="1">
      <protection locked="0"/>
    </xf>
    <xf numFmtId="49" fontId="52" fillId="0" borderId="0" xfId="0" applyNumberFormat="1" applyFont="1" applyAlignment="1" applyProtection="1">
      <alignment horizontal="center" vertical="top"/>
      <protection locked="0"/>
    </xf>
    <xf numFmtId="0" fontId="52" fillId="0" borderId="0" xfId="0" applyFont="1" applyAlignment="1" applyProtection="1">
      <alignment vertical="top" wrapText="1"/>
      <protection locked="0"/>
    </xf>
    <xf numFmtId="0" fontId="52" fillId="0" borderId="0" xfId="0" applyFont="1" applyAlignment="1" applyProtection="1">
      <alignment horizontal="center" vertical="top" wrapText="1"/>
      <protection locked="0"/>
    </xf>
    <xf numFmtId="0" fontId="52" fillId="0" borderId="0" xfId="0" applyFont="1" applyAlignment="1" applyProtection="1">
      <alignment vertical="center"/>
      <protection locked="0"/>
    </xf>
    <xf numFmtId="49" fontId="38" fillId="0" borderId="0" xfId="0" applyNumberFormat="1" applyFont="1" applyAlignment="1" applyProtection="1">
      <alignment horizontal="center" vertical="top"/>
      <protection locked="0"/>
    </xf>
    <xf numFmtId="0" fontId="57" fillId="0" borderId="0" xfId="0" applyFont="1" applyAlignment="1" applyProtection="1">
      <alignment vertical="top" wrapText="1"/>
      <protection locked="0"/>
    </xf>
    <xf numFmtId="4" fontId="38" fillId="0" borderId="0" xfId="0" applyNumberFormat="1" applyFont="1" applyAlignment="1" applyProtection="1">
      <alignment horizontal="center"/>
      <protection locked="0"/>
    </xf>
    <xf numFmtId="4" fontId="57" fillId="0" borderId="0" xfId="0" applyNumberFormat="1" applyFont="1" applyProtection="1">
      <protection locked="0"/>
    </xf>
    <xf numFmtId="49" fontId="58" fillId="0" borderId="0" xfId="0" applyNumberFormat="1" applyFont="1" applyAlignment="1" applyProtection="1">
      <alignment horizontal="center" vertical="top"/>
      <protection locked="0"/>
    </xf>
    <xf numFmtId="0" fontId="57" fillId="0" borderId="0" xfId="0" applyFont="1" applyAlignment="1" applyProtection="1">
      <alignment horizontal="justify" vertical="top" wrapText="1"/>
      <protection locked="0"/>
    </xf>
    <xf numFmtId="0" fontId="57" fillId="0" borderId="0" xfId="0" applyFont="1" applyAlignment="1" applyProtection="1">
      <alignment horizontal="center"/>
      <protection locked="0"/>
    </xf>
    <xf numFmtId="4" fontId="57" fillId="0" borderId="0" xfId="0" applyNumberFormat="1" applyFont="1" applyAlignment="1" applyProtection="1">
      <alignment horizontal="right"/>
      <protection locked="0"/>
    </xf>
    <xf numFmtId="0" fontId="51" fillId="0" borderId="1" xfId="0" applyFont="1" applyBorder="1" applyProtection="1">
      <protection locked="0"/>
    </xf>
    <xf numFmtId="0" fontId="51" fillId="0" borderId="1" xfId="0" applyFont="1" applyBorder="1" applyAlignment="1">
      <alignment wrapText="1"/>
    </xf>
    <xf numFmtId="4" fontId="51" fillId="0" borderId="1" xfId="0" applyNumberFormat="1" applyFont="1" applyBorder="1" applyAlignment="1">
      <alignment horizontal="center" vertical="top" wrapText="1"/>
    </xf>
    <xf numFmtId="0" fontId="51" fillId="0" borderId="1" xfId="0" applyFont="1" applyBorder="1" applyAlignment="1" applyProtection="1">
      <alignment vertical="top" wrapText="1"/>
      <protection locked="0"/>
    </xf>
    <xf numFmtId="49" fontId="57" fillId="0" borderId="0" xfId="0" applyNumberFormat="1" applyFont="1" applyAlignment="1" applyProtection="1">
      <alignment horizontal="center" vertical="top"/>
      <protection locked="0"/>
    </xf>
    <xf numFmtId="4" fontId="57" fillId="0" borderId="0" xfId="0" applyNumberFormat="1" applyFont="1" applyAlignment="1" applyProtection="1">
      <alignment horizontal="center"/>
      <protection locked="0"/>
    </xf>
    <xf numFmtId="2" fontId="57" fillId="0" borderId="0" xfId="0" applyNumberFormat="1" applyFont="1" applyAlignment="1" applyProtection="1">
      <alignment horizontal="right"/>
      <protection locked="0"/>
    </xf>
    <xf numFmtId="0" fontId="52" fillId="0" borderId="0" xfId="0" applyFont="1" applyAlignment="1">
      <alignment vertical="top" wrapText="1"/>
    </xf>
    <xf numFmtId="0" fontId="52" fillId="0" borderId="0" xfId="0" applyFont="1" applyAlignment="1">
      <alignment horizontal="center" vertical="top" wrapText="1"/>
    </xf>
    <xf numFmtId="0" fontId="59" fillId="0" borderId="0" xfId="0" applyFont="1" applyProtection="1">
      <protection locked="0"/>
    </xf>
    <xf numFmtId="0" fontId="51" fillId="0" borderId="0" xfId="0" applyFont="1" applyAlignment="1">
      <alignment horizontal="left" vertical="top" wrapText="1"/>
    </xf>
    <xf numFmtId="0" fontId="38" fillId="0" borderId="0" xfId="0" applyFont="1" applyAlignment="1" applyProtection="1">
      <alignment vertical="center" wrapText="1"/>
      <protection locked="0"/>
    </xf>
    <xf numFmtId="0" fontId="38" fillId="0" borderId="0" xfId="0" applyFont="1" applyAlignment="1" applyProtection="1">
      <alignment horizontal="justify" vertical="top" wrapText="1"/>
      <protection locked="0"/>
    </xf>
    <xf numFmtId="0" fontId="38" fillId="0" borderId="0" xfId="0" applyFont="1" applyAlignment="1" applyProtection="1">
      <alignment horizontal="center"/>
      <protection locked="0"/>
    </xf>
    <xf numFmtId="4" fontId="38" fillId="0" borderId="0" xfId="0" applyNumberFormat="1" applyFont="1" applyAlignment="1" applyProtection="1">
      <alignment horizontal="right"/>
      <protection locked="0"/>
    </xf>
    <xf numFmtId="49" fontId="60" fillId="0" borderId="0" xfId="0" applyNumberFormat="1" applyFont="1" applyAlignment="1" applyProtection="1">
      <alignment horizontal="center" vertical="top"/>
      <protection locked="0"/>
    </xf>
    <xf numFmtId="0" fontId="52" fillId="0" borderId="0" xfId="0" applyFont="1" applyAlignment="1" applyProtection="1">
      <alignment horizontal="justify" vertical="top" wrapText="1"/>
      <protection locked="0"/>
    </xf>
    <xf numFmtId="0" fontId="52" fillId="0" borderId="0" xfId="0" applyFont="1" applyAlignment="1" applyProtection="1">
      <alignment horizontal="center" vertical="center"/>
      <protection locked="0"/>
    </xf>
    <xf numFmtId="4" fontId="51" fillId="0" borderId="0" xfId="0" applyNumberFormat="1" applyFont="1" applyAlignment="1" applyProtection="1">
      <alignment horizontal="center" vertical="center"/>
      <protection locked="0"/>
    </xf>
    <xf numFmtId="2" fontId="51" fillId="0" borderId="0" xfId="0" applyNumberFormat="1" applyFont="1" applyAlignment="1" applyProtection="1">
      <alignment horizontal="right" vertical="center"/>
      <protection locked="0"/>
    </xf>
    <xf numFmtId="4" fontId="52" fillId="0" borderId="0" xfId="0" applyNumberFormat="1" applyFont="1" applyAlignment="1" applyProtection="1">
      <alignment horizontal="right"/>
      <protection locked="0"/>
    </xf>
    <xf numFmtId="0" fontId="38" fillId="0" borderId="0" xfId="0" applyFont="1" applyAlignment="1">
      <alignment horizontal="left" vertical="top" wrapText="1"/>
    </xf>
    <xf numFmtId="0" fontId="38" fillId="0" borderId="0" xfId="0" applyFont="1" applyAlignment="1">
      <alignment vertical="top" wrapText="1"/>
    </xf>
    <xf numFmtId="0" fontId="51" fillId="0" borderId="1" xfId="0" applyFont="1" applyBorder="1" applyAlignment="1">
      <alignment vertical="top" wrapText="1"/>
    </xf>
    <xf numFmtId="4" fontId="38" fillId="0" borderId="0" xfId="0" applyNumberFormat="1" applyFont="1" applyProtection="1">
      <protection locked="0"/>
    </xf>
    <xf numFmtId="0" fontId="52" fillId="0" borderId="0" xfId="0" applyFont="1" applyAlignment="1" applyProtection="1">
      <alignment horizontal="left" vertical="top" wrapText="1"/>
      <protection locked="0"/>
    </xf>
    <xf numFmtId="2" fontId="52" fillId="0" borderId="0" xfId="0" applyNumberFormat="1" applyFont="1" applyAlignment="1" applyProtection="1">
      <alignment horizontal="left" vertical="top" wrapText="1"/>
      <protection locked="0"/>
    </xf>
    <xf numFmtId="0" fontId="57" fillId="0" borderId="0" xfId="0" applyFont="1"/>
    <xf numFmtId="0" fontId="50" fillId="0" borderId="0" xfId="0" applyFont="1" applyAlignment="1">
      <alignment horizontal="left" vertical="center"/>
    </xf>
    <xf numFmtId="0" fontId="57" fillId="0" borderId="0" xfId="0" applyFont="1" applyAlignment="1">
      <alignment horizontal="center"/>
    </xf>
    <xf numFmtId="0" fontId="57" fillId="0" borderId="0" xfId="0" applyFont="1" applyAlignment="1">
      <alignment vertical="top"/>
    </xf>
    <xf numFmtId="0" fontId="52" fillId="0" borderId="0" xfId="0" applyFont="1" applyAlignment="1">
      <alignment horizontal="center" wrapText="1"/>
    </xf>
    <xf numFmtId="164" fontId="52" fillId="0" borderId="0" xfId="0" applyNumberFormat="1" applyFont="1" applyAlignment="1">
      <alignment horizontal="right"/>
    </xf>
    <xf numFmtId="0" fontId="51" fillId="0" borderId="1" xfId="0" applyFont="1" applyBorder="1"/>
    <xf numFmtId="0" fontId="61" fillId="0" borderId="0" xfId="0" applyFont="1" applyAlignment="1" applyProtection="1">
      <alignment horizontal="center" vertical="top"/>
      <protection locked="0"/>
    </xf>
    <xf numFmtId="0" fontId="61" fillId="0" borderId="0" xfId="0" applyFont="1" applyAlignment="1" applyProtection="1">
      <alignment vertical="center"/>
      <protection locked="0"/>
    </xf>
    <xf numFmtId="0" fontId="61" fillId="0" borderId="0" xfId="0" applyFont="1" applyAlignment="1" applyProtection="1">
      <alignment horizontal="center" vertical="center"/>
      <protection locked="0"/>
    </xf>
    <xf numFmtId="2" fontId="61" fillId="0" borderId="0" xfId="0" applyNumberFormat="1" applyFont="1" applyAlignment="1" applyProtection="1">
      <alignment vertical="center"/>
      <protection locked="0"/>
    </xf>
    <xf numFmtId="4" fontId="52" fillId="0" borderId="0" xfId="0" applyNumberFormat="1" applyFont="1" applyAlignment="1" applyProtection="1">
      <alignment horizontal="center"/>
      <protection locked="0"/>
    </xf>
    <xf numFmtId="0" fontId="61" fillId="0" borderId="0" xfId="0" applyFont="1" applyAlignment="1" applyProtection="1">
      <alignment vertical="top"/>
      <protection locked="0"/>
    </xf>
    <xf numFmtId="2" fontId="61" fillId="0" borderId="0" xfId="0" applyNumberFormat="1" applyFont="1" applyAlignment="1" applyProtection="1">
      <alignment vertical="top"/>
      <protection locked="0"/>
    </xf>
    <xf numFmtId="4" fontId="61" fillId="0" borderId="0" xfId="0" applyNumberFormat="1" applyFont="1" applyAlignment="1" applyProtection="1">
      <alignment vertical="top"/>
      <protection locked="0"/>
    </xf>
    <xf numFmtId="0" fontId="62" fillId="0" borderId="0" xfId="0" applyFont="1" applyAlignment="1" applyProtection="1">
      <alignment horizontal="center" vertical="top"/>
      <protection locked="0"/>
    </xf>
    <xf numFmtId="0" fontId="62" fillId="0" borderId="0" xfId="0" applyFont="1" applyAlignment="1" applyProtection="1">
      <alignment vertical="center"/>
      <protection locked="0"/>
    </xf>
    <xf numFmtId="0" fontId="62" fillId="0" borderId="0" xfId="0" applyFont="1" applyAlignment="1" applyProtection="1">
      <alignment horizontal="center" vertical="center"/>
      <protection locked="0"/>
    </xf>
    <xf numFmtId="2" fontId="62" fillId="0" borderId="0" xfId="0" applyNumberFormat="1" applyFont="1" applyAlignment="1" applyProtection="1">
      <alignment vertical="center"/>
      <protection locked="0"/>
    </xf>
    <xf numFmtId="4" fontId="50" fillId="0" borderId="0" xfId="0" applyNumberFormat="1" applyFont="1" applyAlignment="1" applyProtection="1">
      <alignment horizontal="right"/>
      <protection locked="0"/>
    </xf>
    <xf numFmtId="0" fontId="52" fillId="0" borderId="0" xfId="0" applyFont="1" applyAlignment="1" applyProtection="1">
      <alignment horizontal="justify" vertical="top"/>
      <protection locked="0"/>
    </xf>
    <xf numFmtId="0" fontId="52" fillId="0" borderId="0" xfId="0" applyFont="1" applyAlignment="1" applyProtection="1">
      <alignment horizontal="left"/>
      <protection locked="0"/>
    </xf>
    <xf numFmtId="4" fontId="51" fillId="0" borderId="0" xfId="0" applyNumberFormat="1" applyFont="1" applyAlignment="1" applyProtection="1">
      <alignment horizontal="center"/>
      <protection locked="0"/>
    </xf>
    <xf numFmtId="0" fontId="58" fillId="0" borderId="0" xfId="0" applyFont="1" applyAlignment="1" applyProtection="1">
      <alignment horizontal="center" vertical="top"/>
      <protection locked="0"/>
    </xf>
    <xf numFmtId="4" fontId="57" fillId="0" borderId="0" xfId="0" applyNumberFormat="1" applyFont="1" applyAlignment="1" applyProtection="1">
      <alignment horizontal="justify" vertical="top"/>
      <protection locked="0"/>
    </xf>
    <xf numFmtId="0" fontId="51" fillId="0" borderId="0" xfId="0" applyFont="1" applyAlignment="1" applyProtection="1">
      <alignment horizontal="center"/>
      <protection locked="0"/>
    </xf>
    <xf numFmtId="4" fontId="63" fillId="0" borderId="0" xfId="0" applyNumberFormat="1" applyFont="1" applyProtection="1">
      <protection locked="0"/>
    </xf>
    <xf numFmtId="0" fontId="64" fillId="0" borderId="0" xfId="0" applyFont="1" applyAlignment="1" applyProtection="1">
      <alignment horizontal="center" vertical="top"/>
      <protection locked="0"/>
    </xf>
    <xf numFmtId="0" fontId="57" fillId="0" borderId="0" xfId="0" applyFont="1" applyAlignment="1" applyProtection="1">
      <alignment horizontal="justify" vertical="top"/>
      <protection locked="0"/>
    </xf>
    <xf numFmtId="0" fontId="65" fillId="0" borderId="0" xfId="0" applyFont="1" applyProtection="1">
      <protection locked="0"/>
    </xf>
    <xf numFmtId="0" fontId="66" fillId="0" borderId="0" xfId="0" applyFont="1" applyAlignment="1" applyProtection="1">
      <alignment horizontal="center"/>
      <protection locked="0"/>
    </xf>
    <xf numFmtId="4" fontId="65" fillId="0" borderId="0" xfId="0" applyNumberFormat="1" applyFont="1" applyProtection="1">
      <protection locked="0"/>
    </xf>
    <xf numFmtId="0" fontId="63" fillId="0" borderId="0" xfId="0" applyFont="1" applyAlignment="1" applyProtection="1">
      <alignment horizontal="center"/>
      <protection locked="0"/>
    </xf>
    <xf numFmtId="0" fontId="58" fillId="0" borderId="0" xfId="0" applyFont="1" applyAlignment="1" applyProtection="1">
      <alignment horizontal="center" vertical="top" wrapText="1"/>
      <protection locked="0"/>
    </xf>
    <xf numFmtId="0" fontId="57" fillId="0" borderId="0" xfId="0" applyFont="1" applyAlignment="1" applyProtection="1">
      <alignment wrapText="1"/>
      <protection locked="0"/>
    </xf>
    <xf numFmtId="0" fontId="38" fillId="0" borderId="0" xfId="0" applyFont="1" applyAlignment="1" applyProtection="1">
      <alignment horizontal="center" wrapText="1"/>
      <protection locked="0"/>
    </xf>
    <xf numFmtId="4" fontId="57" fillId="0" borderId="0" xfId="0" applyNumberFormat="1" applyFont="1" applyAlignment="1" applyProtection="1">
      <alignment wrapText="1"/>
      <protection locked="0"/>
    </xf>
    <xf numFmtId="0" fontId="11" fillId="0" borderId="0" xfId="6" applyFont="1" applyAlignment="1">
      <alignment horizontal="center" vertical="top" wrapText="1"/>
    </xf>
    <xf numFmtId="0" fontId="11" fillId="0" borderId="0" xfId="6" applyFont="1" applyAlignment="1">
      <alignment horizontal="justify" vertical="top" wrapText="1"/>
    </xf>
    <xf numFmtId="4" fontId="19" fillId="0" borderId="0" xfId="6" applyNumberFormat="1" applyFont="1" applyAlignment="1">
      <alignment horizontal="center"/>
    </xf>
    <xf numFmtId="4" fontId="19" fillId="0" borderId="0" xfId="6" applyNumberFormat="1" applyFont="1" applyAlignment="1">
      <alignment horizontal="right"/>
    </xf>
    <xf numFmtId="4" fontId="6" fillId="0" borderId="0" xfId="6" applyNumberFormat="1" applyFont="1" applyAlignment="1">
      <alignment horizontal="center"/>
    </xf>
    <xf numFmtId="4" fontId="6" fillId="0" borderId="0" xfId="6" applyNumberFormat="1" applyFont="1" applyAlignment="1">
      <alignment horizontal="right"/>
    </xf>
    <xf numFmtId="167" fontId="6" fillId="0" borderId="0" xfId="6" applyNumberFormat="1" applyFont="1" applyAlignment="1" applyProtection="1">
      <alignment horizontal="right"/>
      <protection locked="0"/>
    </xf>
    <xf numFmtId="167" fontId="19" fillId="0" borderId="0" xfId="6" applyNumberFormat="1" applyFont="1" applyAlignment="1" applyProtection="1">
      <alignment horizontal="right"/>
      <protection locked="0"/>
    </xf>
    <xf numFmtId="0" fontId="21" fillId="0" borderId="0" xfId="6" applyFont="1" applyAlignment="1">
      <alignment horizontal="center" vertical="top" wrapText="1"/>
    </xf>
    <xf numFmtId="170" fontId="19" fillId="0" borderId="0" xfId="6" applyNumberFormat="1" applyFont="1" applyAlignment="1">
      <alignment horizontal="justify" vertical="top" wrapText="1"/>
    </xf>
    <xf numFmtId="170" fontId="19" fillId="0" borderId="0" xfId="6" applyNumberFormat="1" applyFont="1" applyAlignment="1">
      <alignment horizontal="center" wrapText="1"/>
    </xf>
    <xf numFmtId="170" fontId="6" fillId="0" borderId="0" xfId="6" applyNumberFormat="1" applyFont="1" applyAlignment="1">
      <alignment horizontal="justify" vertical="top" wrapText="1"/>
    </xf>
    <xf numFmtId="0" fontId="61" fillId="0" borderId="0" xfId="0" applyFont="1" applyAlignment="1">
      <alignment horizontal="center" vertical="top"/>
    </xf>
    <xf numFmtId="0" fontId="61" fillId="0" borderId="0" xfId="0" applyFont="1" applyAlignment="1">
      <alignment horizontal="justify" vertical="top"/>
    </xf>
    <xf numFmtId="0" fontId="61" fillId="0" borderId="0" xfId="0" applyFont="1" applyAlignment="1">
      <alignment horizontal="center"/>
    </xf>
    <xf numFmtId="4" fontId="61" fillId="0" borderId="0" xfId="0" applyNumberFormat="1" applyFont="1" applyAlignment="1">
      <alignment horizontal="center"/>
    </xf>
    <xf numFmtId="4" fontId="61" fillId="0" borderId="0" xfId="0" applyNumberFormat="1" applyFont="1" applyAlignment="1" applyProtection="1">
      <alignment horizontal="right"/>
      <protection locked="0"/>
    </xf>
    <xf numFmtId="4" fontId="61" fillId="0" borderId="0" xfId="0" applyNumberFormat="1" applyFont="1" applyAlignment="1">
      <alignment horizontal="right"/>
    </xf>
    <xf numFmtId="0" fontId="50" fillId="0" borderId="0" xfId="0" applyFont="1" applyAlignment="1">
      <alignment horizontal="center" vertical="top"/>
    </xf>
    <xf numFmtId="0" fontId="50" fillId="0" borderId="0" xfId="0" applyFont="1" applyAlignment="1">
      <alignment horizontal="justify" vertical="top"/>
    </xf>
    <xf numFmtId="0" fontId="50" fillId="0" borderId="0" xfId="0" applyFont="1" applyAlignment="1">
      <alignment horizontal="center"/>
    </xf>
    <xf numFmtId="4" fontId="50" fillId="0" borderId="0" xfId="0" applyNumberFormat="1" applyFont="1" applyAlignment="1">
      <alignment horizontal="center"/>
    </xf>
    <xf numFmtId="4" fontId="50" fillId="0" borderId="0" xfId="0" applyNumberFormat="1" applyFont="1" applyAlignment="1">
      <alignment horizontal="right"/>
    </xf>
    <xf numFmtId="49" fontId="50" fillId="0" borderId="0" xfId="0" applyNumberFormat="1" applyFont="1" applyAlignment="1">
      <alignment horizontal="center" vertical="center" wrapText="1"/>
    </xf>
    <xf numFmtId="49" fontId="50" fillId="0" borderId="0" xfId="0" applyNumberFormat="1" applyFont="1" applyAlignment="1">
      <alignment horizontal="justify" vertical="center" wrapText="1"/>
    </xf>
    <xf numFmtId="49" fontId="51" fillId="0" borderId="0" xfId="0" applyNumberFormat="1" applyFont="1" applyAlignment="1">
      <alignment horizontal="center" vertical="center" wrapText="1"/>
    </xf>
    <xf numFmtId="4" fontId="51" fillId="0" borderId="0" xfId="0" applyNumberFormat="1" applyFont="1" applyAlignment="1">
      <alignment horizontal="center" vertical="center"/>
    </xf>
    <xf numFmtId="4" fontId="51" fillId="0" borderId="0" xfId="0" applyNumberFormat="1" applyFont="1" applyAlignment="1" applyProtection="1">
      <alignment horizontal="right" vertical="center" wrapText="1"/>
      <protection locked="0"/>
    </xf>
    <xf numFmtId="4" fontId="51" fillId="0" borderId="0" xfId="0" applyNumberFormat="1" applyFont="1" applyAlignment="1">
      <alignment horizontal="right" vertical="center" wrapText="1"/>
    </xf>
    <xf numFmtId="49" fontId="38" fillId="0" borderId="0" xfId="0" applyNumberFormat="1" applyFont="1" applyAlignment="1" applyProtection="1">
      <alignment horizontal="center" wrapText="1"/>
      <protection locked="0"/>
    </xf>
    <xf numFmtId="4" fontId="38" fillId="0" borderId="0" xfId="0" applyNumberFormat="1" applyFont="1" applyAlignment="1">
      <alignment horizontal="center" wrapText="1"/>
    </xf>
    <xf numFmtId="4" fontId="38" fillId="0" borderId="0" xfId="0" applyNumberFormat="1" applyFont="1" applyAlignment="1" applyProtection="1">
      <alignment horizontal="right" wrapText="1"/>
      <protection locked="0"/>
    </xf>
    <xf numFmtId="49" fontId="38" fillId="0" borderId="0" xfId="0" applyNumberFormat="1" applyFont="1" applyAlignment="1" applyProtection="1">
      <alignment horizontal="justify" vertical="top" wrapText="1"/>
      <protection locked="0"/>
    </xf>
    <xf numFmtId="4" fontId="38" fillId="0" borderId="0" xfId="0" applyNumberFormat="1" applyFont="1" applyAlignment="1" applyProtection="1">
      <alignment horizontal="center" wrapText="1"/>
      <protection locked="0"/>
    </xf>
    <xf numFmtId="49" fontId="51" fillId="0" borderId="0" xfId="0" applyNumberFormat="1" applyFont="1" applyAlignment="1" applyProtection="1">
      <alignment horizontal="center" vertical="top"/>
      <protection locked="0"/>
    </xf>
    <xf numFmtId="4" fontId="38" fillId="0" borderId="0" xfId="0" applyNumberFormat="1" applyFont="1" applyAlignment="1">
      <alignment horizontal="right" wrapText="1"/>
    </xf>
    <xf numFmtId="0" fontId="52" fillId="0" borderId="1" xfId="0" applyFont="1" applyBorder="1" applyAlignment="1" applyProtection="1">
      <alignment wrapText="1"/>
      <protection locked="0"/>
    </xf>
    <xf numFmtId="0" fontId="52" fillId="0" borderId="1" xfId="0" applyFont="1" applyBorder="1" applyAlignment="1" applyProtection="1">
      <alignment horizontal="justify" wrapText="1"/>
      <protection locked="0"/>
    </xf>
    <xf numFmtId="0" fontId="52" fillId="0" borderId="1" xfId="0" applyFont="1" applyBorder="1" applyAlignment="1" applyProtection="1">
      <alignment horizontal="center" wrapText="1"/>
      <protection locked="0"/>
    </xf>
    <xf numFmtId="4" fontId="52" fillId="0" borderId="1" xfId="0" applyNumberFormat="1" applyFont="1" applyBorder="1" applyAlignment="1" applyProtection="1">
      <alignment horizontal="center" wrapText="1"/>
      <protection locked="0"/>
    </xf>
    <xf numFmtId="4" fontId="52" fillId="0" borderId="1" xfId="0" applyNumberFormat="1" applyFont="1" applyBorder="1" applyAlignment="1" applyProtection="1">
      <alignment horizontal="right" wrapText="1"/>
      <protection locked="0"/>
    </xf>
    <xf numFmtId="4" fontId="52" fillId="0" borderId="1" xfId="0" applyNumberFormat="1" applyFont="1" applyBorder="1" applyAlignment="1" applyProtection="1">
      <alignment horizontal="right"/>
      <protection locked="0"/>
    </xf>
    <xf numFmtId="0" fontId="52" fillId="0" borderId="0" xfId="0" applyFont="1" applyAlignment="1" applyProtection="1">
      <alignment horizontal="center" wrapText="1"/>
      <protection locked="0"/>
    </xf>
    <xf numFmtId="4" fontId="52" fillId="0" borderId="0" xfId="0" applyNumberFormat="1" applyFont="1" applyAlignment="1" applyProtection="1">
      <alignment horizontal="center" wrapText="1"/>
      <protection locked="0"/>
    </xf>
    <xf numFmtId="4" fontId="52" fillId="0" borderId="0" xfId="0" applyNumberFormat="1" applyFont="1" applyAlignment="1" applyProtection="1">
      <alignment horizontal="right" wrapText="1"/>
      <protection locked="0"/>
    </xf>
    <xf numFmtId="49" fontId="50" fillId="0" borderId="0" xfId="0" applyNumberFormat="1" applyFont="1" applyAlignment="1">
      <alignment horizontal="center" vertical="top"/>
    </xf>
    <xf numFmtId="0" fontId="50" fillId="0" borderId="0" xfId="0" applyFont="1" applyAlignment="1">
      <alignment horizontal="justify" vertical="top" wrapText="1"/>
    </xf>
    <xf numFmtId="4" fontId="52" fillId="0" borderId="0" xfId="0" applyNumberFormat="1" applyFont="1" applyAlignment="1">
      <alignment horizontal="center" wrapText="1"/>
    </xf>
    <xf numFmtId="4" fontId="52" fillId="0" borderId="0" xfId="0" applyNumberFormat="1" applyFont="1" applyAlignment="1">
      <alignment horizontal="right" wrapText="1"/>
    </xf>
    <xf numFmtId="49" fontId="60" fillId="0" borderId="0" xfId="0" applyNumberFormat="1" applyFont="1" applyAlignment="1">
      <alignment horizontal="center" vertical="top" wrapText="1"/>
    </xf>
    <xf numFmtId="49" fontId="52" fillId="0" borderId="0" xfId="0" applyNumberFormat="1" applyFont="1" applyAlignment="1">
      <alignment horizontal="justify" vertical="top" wrapText="1"/>
    </xf>
    <xf numFmtId="49" fontId="52" fillId="0" borderId="0" xfId="0" applyNumberFormat="1" applyFont="1" applyAlignment="1">
      <alignment horizontal="center"/>
    </xf>
    <xf numFmtId="4" fontId="51" fillId="0" borderId="0" xfId="0" applyNumberFormat="1" applyFont="1" applyAlignment="1" applyProtection="1">
      <alignment horizontal="right"/>
      <protection locked="0"/>
    </xf>
    <xf numFmtId="4" fontId="52" fillId="0" borderId="0" xfId="0" applyNumberFormat="1" applyFont="1" applyAlignment="1">
      <alignment horizontal="right"/>
    </xf>
    <xf numFmtId="0" fontId="52" fillId="0" borderId="1" xfId="0" applyFont="1" applyBorder="1" applyAlignment="1">
      <alignment horizontal="center"/>
    </xf>
    <xf numFmtId="0" fontId="52" fillId="0" borderId="1" xfId="0" applyFont="1" applyBorder="1" applyAlignment="1">
      <alignment horizontal="justify" wrapText="1"/>
    </xf>
    <xf numFmtId="4" fontId="57" fillId="0" borderId="1" xfId="0" applyNumberFormat="1" applyFont="1" applyBorder="1" applyAlignment="1">
      <alignment horizontal="center"/>
    </xf>
    <xf numFmtId="4" fontId="57" fillId="0" borderId="1" xfId="0" applyNumberFormat="1" applyFont="1" applyBorder="1" applyAlignment="1" applyProtection="1">
      <alignment horizontal="right"/>
      <protection locked="0"/>
    </xf>
    <xf numFmtId="4" fontId="52" fillId="0" borderId="1" xfId="0" applyNumberFormat="1" applyFont="1" applyBorder="1" applyAlignment="1">
      <alignment horizontal="right"/>
    </xf>
    <xf numFmtId="49" fontId="38" fillId="0" borderId="0" xfId="0" applyNumberFormat="1" applyFont="1" applyAlignment="1">
      <alignment horizontal="justify" vertical="top" wrapText="1"/>
    </xf>
    <xf numFmtId="4" fontId="51" fillId="0" borderId="1" xfId="0" applyNumberFormat="1" applyFont="1" applyBorder="1" applyAlignment="1">
      <alignment horizontal="center"/>
    </xf>
    <xf numFmtId="4" fontId="51" fillId="0" borderId="1" xfId="0" applyNumberFormat="1" applyFont="1" applyBorder="1" applyAlignment="1" applyProtection="1">
      <alignment horizontal="right"/>
      <protection locked="0"/>
    </xf>
    <xf numFmtId="0" fontId="38" fillId="0" borderId="0" xfId="5" applyFont="1" applyAlignment="1">
      <alignment horizontal="center"/>
    </xf>
    <xf numFmtId="49" fontId="52" fillId="0" borderId="1" xfId="0" applyNumberFormat="1" applyFont="1" applyBorder="1" applyAlignment="1">
      <alignment horizontal="center"/>
    </xf>
    <xf numFmtId="0" fontId="52" fillId="0" borderId="1" xfId="5" applyFont="1" applyBorder="1" applyAlignment="1">
      <alignment horizontal="center"/>
    </xf>
    <xf numFmtId="4" fontId="52" fillId="0" borderId="1" xfId="0" applyNumberFormat="1" applyFont="1" applyBorder="1" applyAlignment="1">
      <alignment horizontal="center"/>
    </xf>
    <xf numFmtId="0" fontId="50" fillId="0" borderId="0" xfId="0" applyFont="1" applyAlignment="1" applyProtection="1">
      <alignment horizontal="center" vertical="top"/>
      <protection locked="0"/>
    </xf>
    <xf numFmtId="4" fontId="51" fillId="0" borderId="0" xfId="0" applyNumberFormat="1" applyFont="1" applyAlignment="1" applyProtection="1">
      <alignment horizontal="right" wrapText="1"/>
      <protection locked="0"/>
    </xf>
    <xf numFmtId="0" fontId="57" fillId="0" borderId="0" xfId="0" applyFont="1" applyAlignment="1">
      <alignment horizontal="justify" vertical="top" wrapText="1"/>
    </xf>
    <xf numFmtId="4" fontId="57" fillId="0" borderId="0" xfId="0" applyNumberFormat="1" applyFont="1" applyAlignment="1">
      <alignment horizontal="right"/>
    </xf>
    <xf numFmtId="0" fontId="51" fillId="0" borderId="0" xfId="0" applyFont="1" applyAlignment="1" applyProtection="1">
      <alignment horizontal="center" vertical="top"/>
      <protection locked="0"/>
    </xf>
    <xf numFmtId="0" fontId="50" fillId="0" borderId="0" xfId="0" applyFont="1" applyAlignment="1" applyProtection="1">
      <alignment horizontal="justify" vertical="top" wrapText="1"/>
      <protection locked="0"/>
    </xf>
    <xf numFmtId="0" fontId="52" fillId="0" borderId="2" xfId="0" applyFont="1" applyBorder="1" applyAlignment="1" applyProtection="1">
      <alignment horizontal="center" wrapText="1"/>
      <protection locked="0"/>
    </xf>
    <xf numFmtId="0" fontId="52" fillId="0" borderId="2" xfId="0" applyFont="1" applyBorder="1" applyAlignment="1" applyProtection="1">
      <alignment horizontal="justify" wrapText="1"/>
      <protection locked="0"/>
    </xf>
    <xf numFmtId="0" fontId="57" fillId="0" borderId="2" xfId="5" applyFont="1" applyBorder="1" applyAlignment="1">
      <alignment horizontal="center"/>
    </xf>
    <xf numFmtId="4" fontId="57" fillId="0" borderId="2" xfId="0" applyNumberFormat="1" applyFont="1" applyBorder="1" applyAlignment="1" applyProtection="1">
      <alignment horizontal="center"/>
      <protection locked="0"/>
    </xf>
    <xf numFmtId="4" fontId="57" fillId="0" borderId="2" xfId="0" applyNumberFormat="1" applyFont="1" applyBorder="1" applyAlignment="1" applyProtection="1">
      <alignment horizontal="right"/>
      <protection locked="0"/>
    </xf>
    <xf numFmtId="0" fontId="57" fillId="0" borderId="1" xfId="5" applyFont="1" applyBorder="1" applyAlignment="1">
      <alignment horizontal="center"/>
    </xf>
    <xf numFmtId="4" fontId="52" fillId="0" borderId="1" xfId="0" applyNumberFormat="1" applyFont="1" applyBorder="1" applyAlignment="1" applyProtection="1">
      <alignment horizontal="center"/>
      <protection locked="0"/>
    </xf>
    <xf numFmtId="0" fontId="38" fillId="0" borderId="0" xfId="0" applyFont="1" applyAlignment="1">
      <alignment horizontal="justify" wrapText="1"/>
    </xf>
    <xf numFmtId="0" fontId="38" fillId="0" borderId="0" xfId="6" applyFont="1" applyAlignment="1">
      <alignment horizontal="center" wrapText="1"/>
    </xf>
    <xf numFmtId="4" fontId="38" fillId="0" borderId="0" xfId="6" applyNumberFormat="1" applyFont="1" applyAlignment="1">
      <alignment horizontal="center" wrapText="1"/>
    </xf>
    <xf numFmtId="4" fontId="38" fillId="0" borderId="0" xfId="6" applyNumberFormat="1" applyFont="1" applyAlignment="1" applyProtection="1">
      <alignment horizontal="right" wrapText="1"/>
      <protection locked="0"/>
    </xf>
    <xf numFmtId="4" fontId="38" fillId="0" borderId="0" xfId="6" applyNumberFormat="1" applyFont="1" applyAlignment="1">
      <alignment horizontal="right" wrapText="1"/>
    </xf>
    <xf numFmtId="0" fontId="69" fillId="0" borderId="0" xfId="6" applyFont="1" applyAlignment="1">
      <alignment vertical="top"/>
    </xf>
    <xf numFmtId="0" fontId="38" fillId="0" borderId="0" xfId="6" applyFont="1" applyAlignment="1">
      <alignment horizontal="center"/>
    </xf>
    <xf numFmtId="4" fontId="38" fillId="0" borderId="0" xfId="6" applyNumberFormat="1" applyFont="1" applyAlignment="1">
      <alignment horizontal="center"/>
    </xf>
    <xf numFmtId="4" fontId="38" fillId="0" borderId="0" xfId="6" applyNumberFormat="1" applyFont="1" applyAlignment="1" applyProtection="1">
      <alignment horizontal="right"/>
      <protection locked="0"/>
    </xf>
    <xf numFmtId="4" fontId="38" fillId="0" borderId="0" xfId="6" applyNumberFormat="1" applyFont="1" applyAlignment="1">
      <alignment horizontal="right"/>
    </xf>
    <xf numFmtId="0" fontId="52" fillId="0" borderId="1" xfId="0" applyFont="1" applyBorder="1" applyAlignment="1" applyProtection="1">
      <alignment horizontal="center"/>
      <protection locked="0"/>
    </xf>
    <xf numFmtId="4" fontId="52" fillId="0" borderId="1" xfId="6" applyNumberFormat="1" applyFont="1" applyBorder="1" applyAlignment="1">
      <alignment horizontal="center" wrapText="1"/>
    </xf>
    <xf numFmtId="4" fontId="52" fillId="0" borderId="1" xfId="6" applyNumberFormat="1" applyFont="1" applyBorder="1" applyAlignment="1" applyProtection="1">
      <alignment horizontal="right" wrapText="1"/>
      <protection locked="0"/>
    </xf>
    <xf numFmtId="4" fontId="52" fillId="0" borderId="1" xfId="6" applyNumberFormat="1" applyFont="1" applyBorder="1" applyAlignment="1">
      <alignment horizontal="right" wrapText="1"/>
    </xf>
    <xf numFmtId="168" fontId="51" fillId="0" borderId="0" xfId="6" applyNumberFormat="1" applyFont="1" applyAlignment="1">
      <alignment horizontal="center" vertical="top"/>
    </xf>
    <xf numFmtId="0" fontId="38" fillId="0" borderId="0" xfId="6" applyFont="1" applyAlignment="1">
      <alignment horizontal="justify" vertical="top" wrapText="1"/>
    </xf>
    <xf numFmtId="0" fontId="52" fillId="0" borderId="1" xfId="6" applyFont="1" applyBorder="1" applyAlignment="1">
      <alignment horizontal="center"/>
    </xf>
    <xf numFmtId="0" fontId="52" fillId="0" borderId="1" xfId="0" applyFont="1" applyBorder="1" applyAlignment="1">
      <alignment horizontal="justify"/>
    </xf>
    <xf numFmtId="2" fontId="57" fillId="0" borderId="1" xfId="0" applyNumberFormat="1" applyFont="1" applyBorder="1" applyAlignment="1" applyProtection="1">
      <alignment horizontal="right"/>
      <protection locked="0"/>
    </xf>
    <xf numFmtId="0" fontId="51" fillId="0" borderId="0" xfId="6" applyFont="1" applyAlignment="1">
      <alignment horizontal="justify" vertical="top" wrapText="1"/>
    </xf>
    <xf numFmtId="0" fontId="51" fillId="0" borderId="0" xfId="6" applyFont="1" applyAlignment="1">
      <alignment horizontal="center" vertical="top"/>
    </xf>
    <xf numFmtId="166" fontId="51" fillId="0" borderId="0" xfId="6" applyNumberFormat="1" applyFont="1" applyAlignment="1">
      <alignment horizontal="center" vertical="top" wrapText="1"/>
    </xf>
    <xf numFmtId="0" fontId="51" fillId="0" borderId="0" xfId="6" applyFont="1" applyAlignment="1">
      <alignment horizontal="center" wrapText="1"/>
    </xf>
    <xf numFmtId="4" fontId="51" fillId="0" borderId="0" xfId="6" applyNumberFormat="1" applyFont="1" applyAlignment="1">
      <alignment horizontal="center" wrapText="1"/>
    </xf>
    <xf numFmtId="4" fontId="51" fillId="0" borderId="0" xfId="6" applyNumberFormat="1" applyFont="1" applyAlignment="1" applyProtection="1">
      <alignment horizontal="right" wrapText="1"/>
      <protection locked="0"/>
    </xf>
    <xf numFmtId="4" fontId="51" fillId="0" borderId="0" xfId="6" applyNumberFormat="1" applyFont="1" applyAlignment="1">
      <alignment horizontal="right" wrapText="1"/>
    </xf>
    <xf numFmtId="167" fontId="69" fillId="0" borderId="0" xfId="6" applyNumberFormat="1" applyFont="1" applyAlignment="1">
      <alignment wrapText="1"/>
    </xf>
    <xf numFmtId="0" fontId="69" fillId="0" borderId="0" xfId="6" applyFont="1" applyAlignment="1">
      <alignment wrapText="1"/>
    </xf>
    <xf numFmtId="166" fontId="70" fillId="0" borderId="0" xfId="6" applyNumberFormat="1" applyFont="1" applyAlignment="1">
      <alignment horizontal="center" vertical="top"/>
    </xf>
    <xf numFmtId="0" fontId="69" fillId="0" borderId="0" xfId="6" applyFont="1" applyAlignment="1">
      <alignment horizontal="justify" vertical="top" wrapText="1"/>
    </xf>
    <xf numFmtId="0" fontId="69" fillId="0" borderId="0" xfId="6" applyFont="1" applyAlignment="1">
      <alignment horizontal="center"/>
    </xf>
    <xf numFmtId="4" fontId="69" fillId="0" borderId="0" xfId="6" applyNumberFormat="1" applyFont="1" applyAlignment="1">
      <alignment horizontal="center"/>
    </xf>
    <xf numFmtId="4" fontId="69" fillId="0" borderId="0" xfId="6" applyNumberFormat="1" applyFont="1" applyAlignment="1" applyProtection="1">
      <alignment horizontal="right"/>
      <protection locked="0"/>
    </xf>
    <xf numFmtId="4" fontId="69" fillId="0" borderId="0" xfId="6" applyNumberFormat="1" applyFont="1" applyAlignment="1">
      <alignment horizontal="right"/>
    </xf>
    <xf numFmtId="166" fontId="52" fillId="0" borderId="0" xfId="6" applyNumberFormat="1" applyFont="1" applyAlignment="1">
      <alignment horizontal="center" vertical="top" wrapText="1"/>
    </xf>
    <xf numFmtId="0" fontId="52" fillId="0" borderId="0" xfId="6" applyFont="1" applyAlignment="1">
      <alignment horizontal="justify" vertical="top" wrapText="1"/>
    </xf>
    <xf numFmtId="0" fontId="69" fillId="0" borderId="0" xfId="6" applyFont="1" applyAlignment="1">
      <alignment horizontal="center" wrapText="1"/>
    </xf>
    <xf numFmtId="4" fontId="69" fillId="0" borderId="0" xfId="6" applyNumberFormat="1" applyFont="1" applyAlignment="1">
      <alignment horizontal="center" wrapText="1"/>
    </xf>
    <xf numFmtId="4" fontId="69" fillId="0" borderId="0" xfId="6" applyNumberFormat="1" applyFont="1" applyAlignment="1" applyProtection="1">
      <alignment horizontal="right" wrapText="1"/>
      <protection locked="0"/>
    </xf>
    <xf numFmtId="4" fontId="69" fillId="0" borderId="0" xfId="6" applyNumberFormat="1" applyFont="1" applyAlignment="1">
      <alignment horizontal="right" wrapText="1"/>
    </xf>
    <xf numFmtId="169" fontId="70" fillId="0" borderId="0" xfId="6" applyNumberFormat="1" applyFont="1" applyAlignment="1">
      <alignment horizontal="center" vertical="top"/>
    </xf>
    <xf numFmtId="169" fontId="51" fillId="0" borderId="0" xfId="6" applyNumberFormat="1" applyFont="1" applyAlignment="1">
      <alignment horizontal="center" vertical="top"/>
    </xf>
    <xf numFmtId="0" fontId="57" fillId="0" borderId="0" xfId="6" applyFont="1"/>
    <xf numFmtId="170" fontId="51" fillId="0" borderId="0" xfId="6" applyNumberFormat="1" applyFont="1" applyAlignment="1">
      <alignment horizontal="center" vertical="top"/>
    </xf>
    <xf numFmtId="0" fontId="69" fillId="0" borderId="0" xfId="6" applyFont="1"/>
    <xf numFmtId="170" fontId="70" fillId="0" borderId="0" xfId="6" applyNumberFormat="1" applyFont="1" applyAlignment="1">
      <alignment horizontal="center" vertical="top"/>
    </xf>
    <xf numFmtId="170" fontId="70" fillId="0" borderId="0" xfId="6" applyNumberFormat="1" applyFont="1" applyAlignment="1">
      <alignment horizontal="center" vertical="top" wrapText="1"/>
    </xf>
    <xf numFmtId="170" fontId="69" fillId="0" borderId="0" xfId="6" applyNumberFormat="1" applyFont="1" applyAlignment="1">
      <alignment horizontal="justify" vertical="top" wrapText="1"/>
    </xf>
    <xf numFmtId="170" fontId="69" fillId="0" borderId="0" xfId="6" applyNumberFormat="1" applyFont="1" applyAlignment="1">
      <alignment horizontal="center" wrapText="1"/>
    </xf>
    <xf numFmtId="170" fontId="38" fillId="0" borderId="0" xfId="6" applyNumberFormat="1" applyFont="1" applyAlignment="1">
      <alignment horizontal="justify" vertical="top" wrapText="1"/>
    </xf>
    <xf numFmtId="4" fontId="38" fillId="0" borderId="0" xfId="10" applyNumberFormat="1" applyFont="1" applyBorder="1" applyAlignment="1" applyProtection="1">
      <alignment horizontal="center"/>
    </xf>
    <xf numFmtId="4" fontId="38" fillId="0" borderId="0" xfId="12" applyNumberFormat="1" applyFont="1" applyAlignment="1" applyProtection="1">
      <alignment horizontal="right"/>
      <protection locked="0"/>
    </xf>
    <xf numFmtId="166" fontId="51" fillId="0" borderId="0" xfId="6" applyNumberFormat="1" applyFont="1" applyAlignment="1">
      <alignment horizontal="center" vertical="top"/>
    </xf>
    <xf numFmtId="4" fontId="38" fillId="0" borderId="0" xfId="10" applyNumberFormat="1" applyFont="1" applyBorder="1" applyAlignment="1" applyProtection="1">
      <alignment horizontal="right"/>
      <protection locked="0"/>
    </xf>
    <xf numFmtId="4" fontId="38" fillId="0" borderId="0" xfId="13" applyNumberFormat="1" applyFont="1">
      <alignment horizontal="right"/>
    </xf>
    <xf numFmtId="0" fontId="52" fillId="0" borderId="0" xfId="0" applyFont="1" applyProtection="1">
      <protection locked="0"/>
    </xf>
    <xf numFmtId="0" fontId="57" fillId="0" borderId="0" xfId="0" applyFont="1" applyAlignment="1" applyProtection="1">
      <alignment horizontal="justify"/>
      <protection locked="0"/>
    </xf>
    <xf numFmtId="49" fontId="50" fillId="0" borderId="0" xfId="0" applyNumberFormat="1" applyFont="1" applyAlignment="1" applyProtection="1">
      <alignment horizontal="center" vertical="top"/>
      <protection locked="0"/>
    </xf>
    <xf numFmtId="0" fontId="50" fillId="0" borderId="0" xfId="0" applyFont="1" applyAlignment="1" applyProtection="1">
      <alignment horizontal="center" vertical="top" wrapText="1"/>
      <protection locked="0"/>
    </xf>
    <xf numFmtId="0" fontId="52" fillId="0" borderId="0" xfId="0" applyFont="1" applyAlignment="1" applyProtection="1">
      <alignment horizontal="center"/>
      <protection locked="0"/>
    </xf>
    <xf numFmtId="0" fontId="49" fillId="0" borderId="0" xfId="0" applyFont="1" applyAlignment="1">
      <alignment horizontal="center"/>
    </xf>
    <xf numFmtId="0" fontId="48" fillId="0" borderId="0" xfId="0" applyFont="1" applyAlignment="1">
      <alignment horizontal="left" vertical="top"/>
    </xf>
    <xf numFmtId="0" fontId="11" fillId="0" borderId="0" xfId="0" applyFont="1" applyAlignment="1">
      <alignment horizontal="left"/>
    </xf>
    <xf numFmtId="0" fontId="11" fillId="0" borderId="0" xfId="0" applyFont="1" applyAlignment="1">
      <alignment horizontal="left" vertical="center" wrapText="1"/>
    </xf>
  </cellXfs>
  <cellStyles count="18">
    <cellStyle name="Comma 2" xfId="4" xr:uid="{A13200DC-7264-4BAD-88C6-1C30F0680708}"/>
    <cellStyle name="Comma 7" xfId="10" xr:uid="{A8AE2E2A-D7CD-4FD3-B88D-7960B8BE6FAA}"/>
    <cellStyle name="Currency 2" xfId="11" xr:uid="{5B6958BC-45B5-45E3-958A-8F7DBF26FE1D}"/>
    <cellStyle name="kolona B" xfId="2" xr:uid="{CF40EFE6-448D-41D0-A62B-2D6E2A5D3ECE}"/>
    <cellStyle name="kolona G" xfId="13" xr:uid="{09FF49C8-1FB2-409F-83AE-09648BA9AEEB}"/>
    <cellStyle name="Normal 10 3" xfId="12" xr:uid="{45559B4B-3BF4-4377-A37E-62A45894D78A}"/>
    <cellStyle name="Normal 14" xfId="8" xr:uid="{BCDA79BD-55F6-4006-8ED2-3E9B2A0C67A4}"/>
    <cellStyle name="Normal 3" xfId="14" xr:uid="{E5E5D3F2-2DA7-4B06-9A5B-D724D908908A}"/>
    <cellStyle name="Normal 4" xfId="1" xr:uid="{47AD3318-A612-4387-8869-FD1F81170821}"/>
    <cellStyle name="Normal 49" xfId="5" xr:uid="{3DC9B8A1-1E85-4E71-AF16-405E13300A92}"/>
    <cellStyle name="Normal 5" xfId="6" xr:uid="{ECDA1477-D575-49B4-B99A-16BDA5B73F7B}"/>
    <cellStyle name="Normal 69" xfId="9" xr:uid="{DDFBE369-F7E2-4FED-86E5-938ED994E727}"/>
    <cellStyle name="Normal_SEC 8 BQ Šibenik No 7" xfId="3" xr:uid="{FBFE3750-9618-4B02-85C2-985AFACD34AB}"/>
    <cellStyle name="Normal_Troskovnik_Kanalizacija" xfId="15" xr:uid="{603B7255-1046-4A5B-BF23-2E5F05F113D3}"/>
    <cellStyle name="Normalno" xfId="0" builtinId="0"/>
    <cellStyle name="Normalno 2" xfId="16" xr:uid="{39A0064E-083B-46EF-A3EF-B3790829D619}"/>
    <cellStyle name="Obično_DOM POREC-elektroinstalacija" xfId="7" xr:uid="{39D45283-3807-4186-913B-938AEF60BBD7}"/>
    <cellStyle name="Zarez 2 2" xfId="17" xr:uid="{65564223-D9DA-4D3E-90A7-3C7132FC64A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w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36</xdr:row>
          <xdr:rowOff>0</xdr:rowOff>
        </xdr:from>
        <xdr:to>
          <xdr:col>1</xdr:col>
          <xdr:colOff>85725</xdr:colOff>
          <xdr:row>36</xdr:row>
          <xdr:rowOff>9525</xdr:rowOff>
        </xdr:to>
        <xdr:sp macro="" textlink="">
          <xdr:nvSpPr>
            <xdr:cNvPr id="19457" name="Object 1" hidden="1">
              <a:extLst>
                <a:ext uri="{63B3BB69-23CF-44E3-9099-C40C66FF867C}">
                  <a14:compatExt spid="_x0000_s19457"/>
                </a:ext>
                <a:ext uri="{FF2B5EF4-FFF2-40B4-BE49-F238E27FC236}">
                  <a16:creationId xmlns:a16="http://schemas.microsoft.com/office/drawing/2014/main" id="{00000000-0008-0000-0500-0000014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0</xdr:colOff>
          <xdr:row>61</xdr:row>
          <xdr:rowOff>0</xdr:rowOff>
        </xdr:from>
        <xdr:to>
          <xdr:col>1</xdr:col>
          <xdr:colOff>142875</xdr:colOff>
          <xdr:row>61</xdr:row>
          <xdr:rowOff>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900-0000012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10.bin"/><Relationship Id="rId5" Type="http://schemas.openxmlformats.org/officeDocument/2006/relationships/image" Target="../media/image2.wmf"/><Relationship Id="rId4" Type="http://schemas.openxmlformats.org/officeDocument/2006/relationships/oleObject" Target="../embeddings/oleObject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6.bin"/><Relationship Id="rId5" Type="http://schemas.openxmlformats.org/officeDocument/2006/relationships/image" Target="../media/image1.wmf"/><Relationship Id="rId4" Type="http://schemas.openxmlformats.org/officeDocument/2006/relationships/oleObject" Target="../embeddings/oleObject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B2E93F-216A-4547-B0BE-033C38A1AC98}">
  <dimension ref="A3:I51"/>
  <sheetViews>
    <sheetView view="pageBreakPreview" zoomScaleNormal="100" zoomScaleSheetLayoutView="100" workbookViewId="0">
      <selection activeCell="M18" sqref="M18"/>
    </sheetView>
  </sheetViews>
  <sheetFormatPr defaultRowHeight="15"/>
  <sheetData>
    <row r="3" spans="1:4" ht="15.75">
      <c r="A3" s="517" t="s">
        <v>896</v>
      </c>
      <c r="B3" s="518"/>
      <c r="D3" s="519" t="s">
        <v>897</v>
      </c>
    </row>
    <row r="4" spans="1:4">
      <c r="B4" s="304"/>
      <c r="D4" s="304" t="s">
        <v>898</v>
      </c>
    </row>
    <row r="5" spans="1:4">
      <c r="B5" s="304"/>
      <c r="D5" s="304"/>
    </row>
    <row r="6" spans="1:4" ht="15.75">
      <c r="A6" s="517" t="s">
        <v>899</v>
      </c>
      <c r="D6" s="519" t="s">
        <v>900</v>
      </c>
    </row>
    <row r="7" spans="1:4">
      <c r="A7" s="517"/>
      <c r="D7" s="518"/>
    </row>
    <row r="8" spans="1:4">
      <c r="A8" s="517" t="s">
        <v>901</v>
      </c>
      <c r="D8" s="518" t="s">
        <v>902</v>
      </c>
    </row>
    <row r="9" spans="1:4">
      <c r="A9" s="517"/>
      <c r="D9" s="518" t="s">
        <v>903</v>
      </c>
    </row>
    <row r="10" spans="1:4">
      <c r="A10" s="517"/>
      <c r="D10" s="518" t="s">
        <v>904</v>
      </c>
    </row>
    <row r="11" spans="1:4">
      <c r="A11" s="517"/>
      <c r="D11" s="518"/>
    </row>
    <row r="12" spans="1:4">
      <c r="A12" s="517" t="s">
        <v>905</v>
      </c>
      <c r="D12" s="518" t="s">
        <v>906</v>
      </c>
    </row>
    <row r="13" spans="1:4">
      <c r="D13" s="518" t="s">
        <v>907</v>
      </c>
    </row>
    <row r="14" spans="1:4">
      <c r="D14" s="518"/>
    </row>
    <row r="19" spans="1:9" ht="23.25">
      <c r="A19" s="899" t="s">
        <v>908</v>
      </c>
      <c r="B19" s="899"/>
      <c r="C19" s="899"/>
      <c r="D19" s="899"/>
      <c r="E19" s="899"/>
      <c r="F19" s="899"/>
      <c r="G19" s="899"/>
      <c r="H19" s="899"/>
      <c r="I19" s="899"/>
    </row>
    <row r="20" spans="1:9">
      <c r="A20" s="520"/>
      <c r="B20" s="520"/>
      <c r="C20" s="520"/>
      <c r="D20" s="520"/>
      <c r="E20" s="520"/>
      <c r="F20" s="520"/>
      <c r="G20" s="520"/>
      <c r="H20" s="520"/>
      <c r="I20" s="520"/>
    </row>
    <row r="35" spans="1:4">
      <c r="A35" s="517" t="s">
        <v>909</v>
      </c>
      <c r="D35" s="518" t="s">
        <v>910</v>
      </c>
    </row>
    <row r="36" spans="1:4">
      <c r="A36" s="517" t="s">
        <v>911</v>
      </c>
      <c r="D36" s="518" t="s">
        <v>912</v>
      </c>
    </row>
    <row r="37" spans="1:4">
      <c r="A37" s="517"/>
      <c r="D37" s="518" t="s">
        <v>913</v>
      </c>
    </row>
    <row r="49" spans="1:4">
      <c r="A49" s="517"/>
      <c r="D49" s="521"/>
    </row>
    <row r="50" spans="1:4">
      <c r="A50" s="900" t="s">
        <v>914</v>
      </c>
      <c r="B50" s="900"/>
      <c r="C50" s="900"/>
    </row>
    <row r="51" spans="1:4">
      <c r="A51" t="s">
        <v>915</v>
      </c>
    </row>
  </sheetData>
  <mergeCells count="2">
    <mergeCell ref="A19:I19"/>
    <mergeCell ref="A50:C50"/>
  </mergeCells>
  <pageMargins left="0.98425196850393704" right="0.39370078740157483" top="0.59055118110236227" bottom="0.39370078740157483" header="0.31496062992125984" footer="0.31496062992125984"/>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5AD17-07B1-47EB-93D7-8F21AE3632DE}">
  <dimension ref="A1:F109"/>
  <sheetViews>
    <sheetView view="pageBreakPreview" zoomScaleNormal="100" zoomScaleSheetLayoutView="100" workbookViewId="0">
      <selection activeCell="E10" sqref="E10"/>
    </sheetView>
  </sheetViews>
  <sheetFormatPr defaultColWidth="8.85546875" defaultRowHeight="15"/>
  <cols>
    <col min="1" max="1" width="4.7109375" style="90" customWidth="1"/>
    <col min="2" max="2" width="41.7109375" style="462" customWidth="1"/>
    <col min="3" max="3" width="6.7109375" style="213" customWidth="1"/>
    <col min="4" max="4" width="9.7109375" style="237" customWidth="1"/>
    <col min="5" max="5" width="11.7109375" style="550" customWidth="1"/>
    <col min="6" max="6" width="12.7109375" style="238" customWidth="1"/>
  </cols>
  <sheetData>
    <row r="1" spans="1:6" ht="18.75">
      <c r="A1" s="357" t="s">
        <v>155</v>
      </c>
      <c r="B1" s="458" t="s">
        <v>753</v>
      </c>
    </row>
    <row r="2" spans="1:6" ht="15.75">
      <c r="B2" s="459" t="s">
        <v>754</v>
      </c>
    </row>
    <row r="3" spans="1:6">
      <c r="A3" s="169"/>
      <c r="B3" s="460"/>
      <c r="C3" s="169"/>
      <c r="D3" s="170"/>
      <c r="E3" s="551"/>
      <c r="F3" s="230"/>
    </row>
    <row r="4" spans="1:6">
      <c r="A4" s="169"/>
      <c r="B4" s="460"/>
      <c r="C4" s="169"/>
      <c r="D4" s="170"/>
      <c r="E4" s="551"/>
      <c r="F4" s="230"/>
    </row>
    <row r="5" spans="1:6" ht="15.75">
      <c r="A5" s="220" t="s">
        <v>755</v>
      </c>
      <c r="B5" s="459" t="s">
        <v>756</v>
      </c>
    </row>
    <row r="6" spans="1:6" s="4" customFormat="1">
      <c r="A6" s="90"/>
      <c r="B6" s="461"/>
      <c r="C6" s="213"/>
      <c r="D6" s="237"/>
      <c r="E6" s="550"/>
      <c r="F6" s="238"/>
    </row>
    <row r="7" spans="1:6" s="4" customFormat="1">
      <c r="A7" s="51" t="s">
        <v>155</v>
      </c>
      <c r="B7" s="279" t="s">
        <v>137</v>
      </c>
      <c r="C7" s="60"/>
      <c r="D7" s="136"/>
      <c r="E7" s="160"/>
      <c r="F7" s="150"/>
    </row>
    <row r="8" spans="1:6" s="4" customFormat="1">
      <c r="A8" s="51"/>
      <c r="B8" s="279"/>
      <c r="C8" s="60"/>
      <c r="D8" s="136"/>
      <c r="E8" s="29"/>
      <c r="F8" s="150"/>
    </row>
    <row r="9" spans="1:6" s="4" customFormat="1">
      <c r="A9" s="12" t="s">
        <v>677</v>
      </c>
      <c r="B9" s="96" t="s">
        <v>141</v>
      </c>
      <c r="C9" s="24"/>
      <c r="D9" s="27"/>
      <c r="E9" s="29"/>
      <c r="F9" s="17"/>
    </row>
    <row r="10" spans="1:6" s="4" customFormat="1" ht="140.25">
      <c r="A10" s="12"/>
      <c r="B10" s="26" t="s">
        <v>804</v>
      </c>
      <c r="C10" s="24" t="s">
        <v>6</v>
      </c>
      <c r="D10" s="27">
        <v>26</v>
      </c>
      <c r="E10" s="29"/>
      <c r="F10" s="17">
        <f>D10*E10</f>
        <v>0</v>
      </c>
    </row>
    <row r="11" spans="1:6" s="4" customFormat="1">
      <c r="A11" s="12"/>
      <c r="B11" s="26"/>
      <c r="C11" s="24"/>
      <c r="D11" s="27"/>
      <c r="E11" s="29"/>
      <c r="F11" s="17"/>
    </row>
    <row r="12" spans="1:6" s="4" customFormat="1">
      <c r="A12" s="12" t="s">
        <v>678</v>
      </c>
      <c r="B12" s="96" t="s">
        <v>142</v>
      </c>
      <c r="C12" s="24"/>
      <c r="D12" s="27"/>
      <c r="E12" s="29"/>
      <c r="F12" s="17"/>
    </row>
    <row r="13" spans="1:6" s="4" customFormat="1" ht="255">
      <c r="A13" s="12"/>
      <c r="B13" s="26" t="s">
        <v>805</v>
      </c>
      <c r="C13" s="24" t="s">
        <v>249</v>
      </c>
      <c r="D13" s="27">
        <v>75</v>
      </c>
      <c r="E13" s="29"/>
      <c r="F13" s="17">
        <f>D13*E13</f>
        <v>0</v>
      </c>
    </row>
    <row r="14" spans="1:6" s="4" customFormat="1">
      <c r="A14" s="12"/>
      <c r="B14" s="26"/>
      <c r="C14" s="24"/>
      <c r="D14" s="27"/>
      <c r="E14" s="29"/>
      <c r="F14" s="17"/>
    </row>
    <row r="15" spans="1:6" s="4" customFormat="1">
      <c r="A15" s="12" t="s">
        <v>683</v>
      </c>
      <c r="B15" s="96" t="s">
        <v>144</v>
      </c>
      <c r="C15" s="24"/>
      <c r="D15" s="27"/>
      <c r="E15" s="29"/>
      <c r="F15" s="17"/>
    </row>
    <row r="16" spans="1:6" ht="242.25">
      <c r="A16" s="12"/>
      <c r="B16" s="26" t="s">
        <v>806</v>
      </c>
      <c r="C16" s="24" t="s">
        <v>249</v>
      </c>
      <c r="D16" s="27">
        <v>9</v>
      </c>
      <c r="E16" s="29"/>
      <c r="F16" s="17">
        <f>D16*E16</f>
        <v>0</v>
      </c>
    </row>
    <row r="17" spans="1:6" ht="25.15" customHeight="1">
      <c r="E17" s="29"/>
    </row>
    <row r="18" spans="1:6" ht="25.15" customHeight="1">
      <c r="A18" s="214" t="s">
        <v>755</v>
      </c>
      <c r="B18" s="463" t="s">
        <v>631</v>
      </c>
      <c r="C18" s="214" t="s">
        <v>163</v>
      </c>
      <c r="D18" s="239"/>
      <c r="E18" s="552"/>
      <c r="F18" s="234">
        <f>SUM(F10:F16)</f>
        <v>0</v>
      </c>
    </row>
    <row r="19" spans="1:6" ht="25.15" customHeight="1">
      <c r="A19" s="66"/>
      <c r="B19" s="290"/>
      <c r="C19" s="66"/>
      <c r="D19" s="457"/>
      <c r="E19" s="553"/>
      <c r="F19" s="405"/>
    </row>
    <row r="21" spans="1:6" ht="15.75">
      <c r="A21" s="220" t="s">
        <v>807</v>
      </c>
      <c r="B21" s="459" t="s">
        <v>629</v>
      </c>
      <c r="E21" s="29"/>
    </row>
    <row r="22" spans="1:6" s="92" customFormat="1">
      <c r="A22" s="90"/>
      <c r="B22" s="462"/>
      <c r="C22" s="213"/>
      <c r="D22" s="237"/>
      <c r="E22" s="29"/>
      <c r="F22" s="238"/>
    </row>
    <row r="23" spans="1:6" s="92" customFormat="1">
      <c r="A23" s="93" t="s">
        <v>155</v>
      </c>
      <c r="B23" s="99" t="s">
        <v>137</v>
      </c>
      <c r="C23" s="120"/>
      <c r="D23" s="138"/>
      <c r="E23" s="29"/>
      <c r="F23" s="160"/>
    </row>
    <row r="24" spans="1:6" s="92" customFormat="1">
      <c r="A24" s="93"/>
      <c r="B24" s="99"/>
      <c r="C24" s="120"/>
      <c r="D24" s="138"/>
      <c r="E24" s="29"/>
      <c r="F24" s="160"/>
    </row>
    <row r="25" spans="1:6" s="92" customFormat="1">
      <c r="A25" s="12" t="s">
        <v>677</v>
      </c>
      <c r="B25" s="96" t="s">
        <v>277</v>
      </c>
      <c r="C25" s="24"/>
      <c r="D25" s="27"/>
      <c r="E25" s="29"/>
      <c r="F25" s="17"/>
    </row>
    <row r="26" spans="1:6" s="92" customFormat="1" ht="114.75">
      <c r="A26" s="12"/>
      <c r="B26" s="26" t="s">
        <v>278</v>
      </c>
      <c r="C26" s="24" t="s">
        <v>6</v>
      </c>
      <c r="D26" s="27">
        <v>16</v>
      </c>
      <c r="E26" s="29"/>
      <c r="F26" s="17">
        <f>D26*E26</f>
        <v>0</v>
      </c>
    </row>
    <row r="27" spans="1:6" s="92" customFormat="1">
      <c r="A27" s="12"/>
      <c r="B27" s="26"/>
      <c r="C27" s="24"/>
      <c r="D27" s="27"/>
      <c r="E27" s="29"/>
      <c r="F27" s="17"/>
    </row>
    <row r="28" spans="1:6" s="92" customFormat="1">
      <c r="A28" s="12" t="s">
        <v>678</v>
      </c>
      <c r="B28" s="96" t="s">
        <v>279</v>
      </c>
      <c r="C28" s="24"/>
      <c r="D28" s="27"/>
      <c r="E28" s="29"/>
      <c r="F28" s="17"/>
    </row>
    <row r="29" spans="1:6" s="92" customFormat="1" ht="255">
      <c r="A29" s="12"/>
      <c r="B29" s="26" t="s">
        <v>280</v>
      </c>
      <c r="C29" s="24" t="s">
        <v>6</v>
      </c>
      <c r="D29" s="27">
        <v>30</v>
      </c>
      <c r="E29" s="29"/>
      <c r="F29" s="17">
        <f>D29*E29</f>
        <v>0</v>
      </c>
    </row>
    <row r="30" spans="1:6" s="92" customFormat="1">
      <c r="A30" s="12"/>
      <c r="B30" s="26"/>
      <c r="C30" s="24"/>
      <c r="D30" s="27"/>
      <c r="E30" s="29"/>
      <c r="F30" s="17"/>
    </row>
    <row r="31" spans="1:6" s="92" customFormat="1">
      <c r="A31" s="12" t="s">
        <v>683</v>
      </c>
      <c r="B31" s="96" t="s">
        <v>144</v>
      </c>
      <c r="C31" s="24"/>
      <c r="D31" s="27"/>
      <c r="E31" s="29"/>
      <c r="F31" s="17"/>
    </row>
    <row r="32" spans="1:6" ht="229.5">
      <c r="A32" s="12"/>
      <c r="B32" s="26" t="s">
        <v>282</v>
      </c>
      <c r="C32" s="24" t="s">
        <v>6</v>
      </c>
      <c r="D32" s="27">
        <v>3</v>
      </c>
      <c r="E32" s="29"/>
      <c r="F32" s="17">
        <f>D32*E32</f>
        <v>0</v>
      </c>
    </row>
    <row r="33" spans="1:6" ht="25.15" customHeight="1">
      <c r="E33" s="29"/>
    </row>
    <row r="34" spans="1:6" ht="25.15" customHeight="1">
      <c r="A34" s="214" t="s">
        <v>807</v>
      </c>
      <c r="B34" s="463" t="s">
        <v>632</v>
      </c>
      <c r="C34" s="214" t="s">
        <v>163</v>
      </c>
      <c r="D34" s="239"/>
      <c r="E34" s="526"/>
      <c r="F34" s="234">
        <f>SUM(F26:F32)</f>
        <v>0</v>
      </c>
    </row>
    <row r="35" spans="1:6">
      <c r="E35" s="29"/>
    </row>
    <row r="36" spans="1:6">
      <c r="A36" s="90" t="s">
        <v>808</v>
      </c>
      <c r="B36" s="461" t="s">
        <v>630</v>
      </c>
      <c r="E36" s="29"/>
    </row>
    <row r="37" spans="1:6">
      <c r="E37" s="29"/>
    </row>
    <row r="38" spans="1:6" s="5" customFormat="1">
      <c r="A38" s="35" t="s">
        <v>155</v>
      </c>
      <c r="B38" s="461" t="s">
        <v>414</v>
      </c>
      <c r="C38" s="213"/>
      <c r="D38" s="237"/>
      <c r="E38" s="29"/>
      <c r="F38" s="238"/>
    </row>
    <row r="39" spans="1:6" s="5" customFormat="1">
      <c r="A39" s="35"/>
      <c r="B39" s="461"/>
      <c r="C39" s="213"/>
      <c r="D39" s="237"/>
      <c r="E39" s="29"/>
      <c r="F39" s="238"/>
    </row>
    <row r="40" spans="1:6" s="5" customFormat="1">
      <c r="A40" s="30"/>
      <c r="B40" s="279" t="s">
        <v>633</v>
      </c>
      <c r="C40" s="45"/>
      <c r="D40" s="124"/>
      <c r="E40" s="29"/>
      <c r="F40" s="224"/>
    </row>
    <row r="41" spans="1:6" s="5" customFormat="1" ht="76.5">
      <c r="A41" s="379" t="s">
        <v>677</v>
      </c>
      <c r="B41" s="26" t="s">
        <v>413</v>
      </c>
      <c r="C41" s="43" t="s">
        <v>249</v>
      </c>
      <c r="D41" s="163">
        <v>1</v>
      </c>
      <c r="E41" s="29"/>
      <c r="F41" s="17">
        <f>D41*E41</f>
        <v>0</v>
      </c>
    </row>
    <row r="42" spans="1:6" s="5" customFormat="1" ht="12.75">
      <c r="A42" s="379"/>
      <c r="B42" s="26"/>
      <c r="C42" s="43"/>
      <c r="D42" s="163"/>
      <c r="E42" s="29"/>
      <c r="F42" s="164"/>
    </row>
    <row r="43" spans="1:6" s="5" customFormat="1">
      <c r="A43" s="215"/>
      <c r="B43" s="464" t="s">
        <v>419</v>
      </c>
      <c r="C43" s="222"/>
      <c r="D43" s="226"/>
      <c r="E43" s="29"/>
      <c r="F43" s="224"/>
    </row>
    <row r="44" spans="1:6" s="5" customFormat="1" ht="204">
      <c r="A44" s="379" t="s">
        <v>678</v>
      </c>
      <c r="B44" s="26" t="s">
        <v>420</v>
      </c>
      <c r="C44" s="24" t="s">
        <v>152</v>
      </c>
      <c r="D44" s="27">
        <v>16</v>
      </c>
      <c r="E44" s="29"/>
      <c r="F44" s="17">
        <f>D44*E44</f>
        <v>0</v>
      </c>
    </row>
    <row r="45" spans="1:6" s="5" customFormat="1" ht="12.75">
      <c r="A45" s="379"/>
      <c r="B45" s="26"/>
      <c r="C45" s="24"/>
      <c r="D45" s="27"/>
      <c r="E45" s="29"/>
      <c r="F45" s="17"/>
    </row>
    <row r="46" spans="1:6" s="5" customFormat="1" ht="89.25">
      <c r="A46" s="20" t="s">
        <v>683</v>
      </c>
      <c r="B46" s="26" t="s">
        <v>421</v>
      </c>
      <c r="C46" s="43" t="s">
        <v>152</v>
      </c>
      <c r="D46" s="163">
        <v>2</v>
      </c>
      <c r="E46" s="29"/>
      <c r="F46" s="17">
        <f>D46*E46</f>
        <v>0</v>
      </c>
    </row>
    <row r="47" spans="1:6" s="5" customFormat="1" ht="12.75">
      <c r="A47" s="20"/>
      <c r="B47" s="26"/>
      <c r="C47" s="45"/>
      <c r="D47" s="124"/>
      <c r="E47" s="159"/>
      <c r="F47" s="164"/>
    </row>
    <row r="48" spans="1:6" s="5" customFormat="1" ht="25.15" customHeight="1">
      <c r="A48" s="47" t="s">
        <v>155</v>
      </c>
      <c r="B48" s="283" t="s">
        <v>634</v>
      </c>
      <c r="C48" s="46" t="s">
        <v>163</v>
      </c>
      <c r="D48" s="137"/>
      <c r="E48" s="554"/>
      <c r="F48" s="240">
        <f>SUM(F41:F46)</f>
        <v>0</v>
      </c>
    </row>
    <row r="49" spans="1:6" s="5" customFormat="1" ht="12.75">
      <c r="A49" s="20"/>
      <c r="B49" s="26"/>
      <c r="C49" s="45"/>
      <c r="D49" s="124"/>
      <c r="E49" s="159"/>
      <c r="F49" s="164"/>
    </row>
    <row r="50" spans="1:6" s="5" customFormat="1" ht="12.75">
      <c r="A50" s="20"/>
      <c r="B50" s="26"/>
      <c r="C50" s="45"/>
      <c r="D50" s="124"/>
      <c r="E50" s="159"/>
      <c r="F50" s="164"/>
    </row>
    <row r="51" spans="1:6" s="5" customFormat="1">
      <c r="A51" s="216" t="s">
        <v>156</v>
      </c>
      <c r="B51" s="279" t="s">
        <v>423</v>
      </c>
      <c r="C51" s="208"/>
      <c r="D51" s="227"/>
      <c r="E51" s="555"/>
      <c r="F51" s="209"/>
    </row>
    <row r="52" spans="1:6" s="5" customFormat="1" ht="12.75">
      <c r="A52" s="41"/>
      <c r="B52" s="96"/>
      <c r="C52" s="208"/>
      <c r="D52" s="227"/>
      <c r="E52" s="555"/>
      <c r="F52" s="209"/>
    </row>
    <row r="53" spans="1:6" s="5" customFormat="1">
      <c r="A53" s="30"/>
      <c r="B53" s="465" t="s">
        <v>419</v>
      </c>
      <c r="C53" s="43"/>
      <c r="D53" s="163"/>
      <c r="E53" s="29"/>
      <c r="F53" s="164"/>
    </row>
    <row r="54" spans="1:6" s="5" customFormat="1" ht="63.75">
      <c r="A54" s="20" t="s">
        <v>677</v>
      </c>
      <c r="B54" s="26" t="s">
        <v>425</v>
      </c>
      <c r="C54" s="43" t="s">
        <v>152</v>
      </c>
      <c r="D54" s="163">
        <v>200</v>
      </c>
      <c r="E54" s="29"/>
      <c r="F54" s="17">
        <f>D54*E54</f>
        <v>0</v>
      </c>
    </row>
    <row r="55" spans="1:6" s="5" customFormat="1" ht="12.75">
      <c r="A55" s="20"/>
      <c r="B55" s="26"/>
      <c r="C55" s="43"/>
      <c r="D55" s="163"/>
      <c r="E55" s="29"/>
      <c r="F55" s="164"/>
    </row>
    <row r="56" spans="1:6" s="5" customFormat="1" ht="102">
      <c r="A56" s="20" t="s">
        <v>678</v>
      </c>
      <c r="B56" s="466" t="s">
        <v>426</v>
      </c>
      <c r="C56" s="43" t="s">
        <v>6</v>
      </c>
      <c r="D56" s="163">
        <v>4</v>
      </c>
      <c r="E56" s="29"/>
      <c r="F56" s="17">
        <f>D56*E56</f>
        <v>0</v>
      </c>
    </row>
    <row r="57" spans="1:6" s="5" customFormat="1" ht="12.75">
      <c r="A57" s="20"/>
      <c r="B57" s="466"/>
      <c r="C57" s="184"/>
      <c r="D57" s="193"/>
      <c r="E57" s="538"/>
      <c r="F57" s="198"/>
    </row>
    <row r="58" spans="1:6" s="5" customFormat="1" ht="25.15" customHeight="1">
      <c r="A58" s="47" t="s">
        <v>156</v>
      </c>
      <c r="B58" s="467" t="s">
        <v>635</v>
      </c>
      <c r="C58" s="223" t="s">
        <v>163</v>
      </c>
      <c r="D58" s="225"/>
      <c r="E58" s="556"/>
      <c r="F58" s="236">
        <f>SUM(F54:F56)</f>
        <v>0</v>
      </c>
    </row>
    <row r="59" spans="1:6" s="5" customFormat="1" ht="12.75">
      <c r="A59" s="20"/>
      <c r="B59" s="466"/>
      <c r="C59" s="184"/>
      <c r="D59" s="193"/>
      <c r="E59" s="538"/>
      <c r="F59" s="198"/>
    </row>
    <row r="60" spans="1:6" s="5" customFormat="1">
      <c r="A60" s="221" t="s">
        <v>157</v>
      </c>
      <c r="B60" s="468" t="s">
        <v>428</v>
      </c>
      <c r="C60" s="208"/>
      <c r="D60" s="227"/>
      <c r="E60" s="555"/>
      <c r="F60" s="209"/>
    </row>
    <row r="61" spans="1:6" s="5" customFormat="1" ht="12.75">
      <c r="A61" s="380"/>
      <c r="B61" s="466"/>
      <c r="C61" s="208"/>
      <c r="D61" s="227"/>
      <c r="E61" s="29"/>
      <c r="F61" s="209"/>
    </row>
    <row r="62" spans="1:6" s="5" customFormat="1">
      <c r="A62" s="216"/>
      <c r="B62" s="465" t="s">
        <v>429</v>
      </c>
      <c r="C62" s="208"/>
      <c r="D62" s="227"/>
      <c r="E62" s="29"/>
      <c r="F62" s="209"/>
    </row>
    <row r="63" spans="1:6" s="5" customFormat="1" ht="38.25">
      <c r="A63" s="381" t="s">
        <v>677</v>
      </c>
      <c r="B63" s="469" t="s">
        <v>430</v>
      </c>
      <c r="C63" s="208" t="s">
        <v>298</v>
      </c>
      <c r="D63" s="227">
        <v>1</v>
      </c>
      <c r="E63" s="29"/>
      <c r="F63" s="17">
        <f>D63*E63</f>
        <v>0</v>
      </c>
    </row>
    <row r="64" spans="1:6" s="5" customFormat="1" ht="12.75">
      <c r="A64" s="381"/>
      <c r="B64" s="469"/>
      <c r="C64" s="208"/>
      <c r="D64" s="227"/>
      <c r="E64" s="29"/>
      <c r="F64" s="209"/>
    </row>
    <row r="65" spans="1:6" s="5" customFormat="1">
      <c r="A65" s="216"/>
      <c r="B65" s="465" t="s">
        <v>416</v>
      </c>
      <c r="C65" s="208"/>
      <c r="D65" s="227"/>
      <c r="E65" s="29"/>
      <c r="F65" s="209"/>
    </row>
    <row r="66" spans="1:6" s="5" customFormat="1" ht="206.25">
      <c r="A66" s="381" t="s">
        <v>678</v>
      </c>
      <c r="B66" s="466" t="s">
        <v>639</v>
      </c>
      <c r="C66" s="208" t="s">
        <v>640</v>
      </c>
      <c r="D66" s="227">
        <v>142</v>
      </c>
      <c r="E66" s="29"/>
      <c r="F66" s="17">
        <f>D66*E66</f>
        <v>0</v>
      </c>
    </row>
    <row r="67" spans="1:6" s="5" customFormat="1" ht="12.75">
      <c r="A67" s="381"/>
      <c r="B67" s="466"/>
      <c r="C67" s="208"/>
      <c r="D67" s="227"/>
      <c r="E67" s="29"/>
      <c r="F67" s="209"/>
    </row>
    <row r="68" spans="1:6" s="5" customFormat="1" ht="81.75" customHeight="1">
      <c r="A68" s="381" t="s">
        <v>683</v>
      </c>
      <c r="B68" s="466" t="s">
        <v>641</v>
      </c>
      <c r="C68" s="208" t="s">
        <v>136</v>
      </c>
      <c r="D68" s="227">
        <v>1380</v>
      </c>
      <c r="E68" s="29"/>
      <c r="F68" s="17">
        <f>D68*E68</f>
        <v>0</v>
      </c>
    </row>
    <row r="69" spans="1:6" s="5" customFormat="1" ht="12.75">
      <c r="A69" s="381"/>
      <c r="B69" s="466"/>
      <c r="C69" s="208"/>
      <c r="D69" s="227"/>
      <c r="E69" s="29"/>
      <c r="F69" s="209"/>
    </row>
    <row r="70" spans="1:6" s="5" customFormat="1" ht="85.5" customHeight="1">
      <c r="A70" s="381" t="s">
        <v>684</v>
      </c>
      <c r="B70" s="466" t="s">
        <v>431</v>
      </c>
      <c r="C70" s="208" t="s">
        <v>136</v>
      </c>
      <c r="D70" s="227">
        <v>2950</v>
      </c>
      <c r="E70" s="29"/>
      <c r="F70" s="17">
        <f>D70*E70</f>
        <v>0</v>
      </c>
    </row>
    <row r="71" spans="1:6" s="5" customFormat="1" ht="12.75">
      <c r="A71" s="381"/>
      <c r="B71" s="466"/>
      <c r="C71" s="208"/>
      <c r="D71" s="227"/>
      <c r="E71" s="29"/>
      <c r="F71" s="209"/>
    </row>
    <row r="72" spans="1:6" s="5" customFormat="1">
      <c r="B72" s="465" t="s">
        <v>419</v>
      </c>
      <c r="C72" s="24"/>
      <c r="D72" s="27"/>
      <c r="E72" s="29"/>
      <c r="F72" s="17"/>
    </row>
    <row r="73" spans="1:6" s="5" customFormat="1" ht="63.75">
      <c r="A73" s="381" t="s">
        <v>685</v>
      </c>
      <c r="B73" s="26" t="s">
        <v>432</v>
      </c>
      <c r="C73" s="210" t="s">
        <v>9</v>
      </c>
      <c r="D73" s="228">
        <v>120</v>
      </c>
      <c r="E73" s="29"/>
      <c r="F73" s="17">
        <f>D73*E73</f>
        <v>0</v>
      </c>
    </row>
    <row r="74" spans="1:6" s="5" customFormat="1" ht="12.75">
      <c r="A74" s="381"/>
      <c r="B74" s="26"/>
      <c r="C74" s="210"/>
      <c r="D74" s="228"/>
      <c r="E74" s="29"/>
      <c r="F74" s="211"/>
    </row>
    <row r="75" spans="1:6" s="5" customFormat="1" ht="62.45" customHeight="1">
      <c r="A75" s="381" t="s">
        <v>686</v>
      </c>
      <c r="B75" s="26" t="s">
        <v>433</v>
      </c>
      <c r="C75" s="210" t="s">
        <v>9</v>
      </c>
      <c r="D75" s="228">
        <v>350</v>
      </c>
      <c r="E75" s="29"/>
      <c r="F75" s="17">
        <f>D75*E75</f>
        <v>0</v>
      </c>
    </row>
    <row r="76" spans="1:6" s="5" customFormat="1" ht="12.75">
      <c r="A76" s="381"/>
      <c r="B76" s="26"/>
      <c r="C76" s="210"/>
      <c r="D76" s="228"/>
      <c r="E76" s="29"/>
      <c r="F76" s="211"/>
    </row>
    <row r="77" spans="1:6" s="5" customFormat="1" ht="76.5">
      <c r="A77" s="381" t="s">
        <v>687</v>
      </c>
      <c r="B77" s="26" t="s">
        <v>434</v>
      </c>
      <c r="C77" s="210" t="s">
        <v>9</v>
      </c>
      <c r="D77" s="228">
        <v>245</v>
      </c>
      <c r="E77" s="29"/>
      <c r="F77" s="17">
        <f>D77*E77</f>
        <v>0</v>
      </c>
    </row>
    <row r="78" spans="1:6" s="5" customFormat="1" ht="12.75">
      <c r="A78" s="381"/>
      <c r="B78" s="26"/>
      <c r="C78" s="210"/>
      <c r="D78" s="228"/>
      <c r="E78" s="29"/>
      <c r="F78" s="211"/>
    </row>
    <row r="79" spans="1:6" s="5" customFormat="1" ht="76.5">
      <c r="A79" s="381" t="s">
        <v>688</v>
      </c>
      <c r="B79" s="26" t="s">
        <v>435</v>
      </c>
      <c r="C79" s="210" t="s">
        <v>9</v>
      </c>
      <c r="D79" s="228">
        <v>1620</v>
      </c>
      <c r="E79" s="29"/>
      <c r="F79" s="17">
        <f>D79*E79</f>
        <v>0</v>
      </c>
    </row>
    <row r="80" spans="1:6" s="5" customFormat="1" ht="12.75">
      <c r="A80" s="381"/>
      <c r="B80" s="26"/>
      <c r="C80" s="210"/>
      <c r="D80" s="228"/>
      <c r="E80" s="29"/>
      <c r="F80" s="211"/>
    </row>
    <row r="81" spans="1:6" s="5" customFormat="1" ht="95.25" customHeight="1">
      <c r="A81" s="381" t="s">
        <v>689</v>
      </c>
      <c r="B81" s="466" t="s">
        <v>436</v>
      </c>
      <c r="C81" s="210" t="s">
        <v>9</v>
      </c>
      <c r="D81" s="228">
        <v>1600</v>
      </c>
      <c r="E81" s="29"/>
      <c r="F81" s="17">
        <f>D81*E81</f>
        <v>0</v>
      </c>
    </row>
    <row r="82" spans="1:6" s="5" customFormat="1" ht="12.75">
      <c r="A82" s="381"/>
      <c r="B82" s="466"/>
      <c r="C82" s="210"/>
      <c r="D82" s="228"/>
      <c r="E82" s="29"/>
      <c r="F82" s="211"/>
    </row>
    <row r="83" spans="1:6" s="5" customFormat="1" ht="89.25">
      <c r="A83" s="381" t="s">
        <v>690</v>
      </c>
      <c r="B83" s="466" t="s">
        <v>437</v>
      </c>
      <c r="C83" s="210" t="s">
        <v>9</v>
      </c>
      <c r="D83" s="228">
        <v>6800</v>
      </c>
      <c r="E83" s="29"/>
      <c r="F83" s="17">
        <f>D83*E83</f>
        <v>0</v>
      </c>
    </row>
    <row r="84" spans="1:6" s="5" customFormat="1" ht="12.75">
      <c r="A84" s="381"/>
      <c r="B84" s="466"/>
      <c r="C84" s="210"/>
      <c r="D84" s="228"/>
      <c r="E84" s="29"/>
      <c r="F84" s="211"/>
    </row>
    <row r="85" spans="1:6" s="5" customFormat="1" ht="89.25">
      <c r="A85" s="381" t="s">
        <v>691</v>
      </c>
      <c r="B85" s="466" t="s">
        <v>438</v>
      </c>
      <c r="C85" s="210" t="s">
        <v>9</v>
      </c>
      <c r="D85" s="228">
        <v>6400</v>
      </c>
      <c r="E85" s="29"/>
      <c r="F85" s="17">
        <f>D85*E85</f>
        <v>0</v>
      </c>
    </row>
    <row r="86" spans="1:6" s="5" customFormat="1" ht="12.75">
      <c r="A86" s="381"/>
      <c r="B86" s="466"/>
      <c r="C86" s="210"/>
      <c r="D86" s="228"/>
      <c r="E86" s="29"/>
      <c r="F86" s="211"/>
    </row>
    <row r="87" spans="1:6" s="5" customFormat="1" ht="102">
      <c r="A87" s="381" t="s">
        <v>740</v>
      </c>
      <c r="B87" s="466" t="s">
        <v>439</v>
      </c>
      <c r="C87" s="210" t="s">
        <v>9</v>
      </c>
      <c r="D87" s="228">
        <v>6100</v>
      </c>
      <c r="E87" s="29"/>
      <c r="F87" s="17">
        <f>D87*E87</f>
        <v>0</v>
      </c>
    </row>
    <row r="88" spans="1:6" s="5" customFormat="1" ht="12.75">
      <c r="A88" s="381"/>
      <c r="B88" s="466"/>
      <c r="C88" s="210"/>
      <c r="D88" s="228"/>
      <c r="E88" s="29"/>
      <c r="F88" s="211"/>
    </row>
    <row r="89" spans="1:6" s="5" customFormat="1" ht="84" customHeight="1">
      <c r="A89" s="381" t="s">
        <v>757</v>
      </c>
      <c r="B89" s="26" t="s">
        <v>440</v>
      </c>
      <c r="C89" s="210" t="s">
        <v>6</v>
      </c>
      <c r="D89" s="228">
        <v>20</v>
      </c>
      <c r="E89" s="29"/>
      <c r="F89" s="17">
        <f>D89*E89</f>
        <v>0</v>
      </c>
    </row>
    <row r="90" spans="1:6" s="5" customFormat="1" ht="12.75">
      <c r="A90" s="381"/>
      <c r="B90" s="26"/>
      <c r="C90" s="210"/>
      <c r="D90" s="228"/>
      <c r="E90" s="29"/>
      <c r="F90" s="211"/>
    </row>
    <row r="91" spans="1:6" s="5" customFormat="1" ht="86.25" customHeight="1">
      <c r="A91" s="381" t="s">
        <v>809</v>
      </c>
      <c r="B91" s="26" t="s">
        <v>441</v>
      </c>
      <c r="C91" s="210" t="s">
        <v>6</v>
      </c>
      <c r="D91" s="228">
        <v>58</v>
      </c>
      <c r="E91" s="29"/>
      <c r="F91" s="17">
        <f>D91*E91</f>
        <v>0</v>
      </c>
    </row>
    <row r="92" spans="1:6" ht="25.15" customHeight="1">
      <c r="A92" s="382"/>
      <c r="B92" s="284"/>
      <c r="C92" s="24"/>
      <c r="D92" s="27"/>
      <c r="E92" s="25"/>
      <c r="F92" s="17"/>
    </row>
    <row r="93" spans="1:6" ht="25.15" customHeight="1">
      <c r="A93" s="214" t="s">
        <v>157</v>
      </c>
      <c r="B93" s="287" t="s">
        <v>636</v>
      </c>
      <c r="C93" s="212" t="s">
        <v>163</v>
      </c>
      <c r="D93" s="239"/>
      <c r="E93" s="552"/>
      <c r="F93" s="234">
        <f>SUM(F63:F91)</f>
        <v>0</v>
      </c>
    </row>
    <row r="94" spans="1:6" ht="25.15" customHeight="1"/>
    <row r="95" spans="1:6" ht="25.15" customHeight="1">
      <c r="A95" s="214" t="s">
        <v>808</v>
      </c>
      <c r="B95" s="287" t="s">
        <v>637</v>
      </c>
      <c r="C95" s="214" t="s">
        <v>163</v>
      </c>
      <c r="D95" s="234"/>
      <c r="E95" s="552"/>
      <c r="F95" s="234">
        <f>SUM(F93,F58,F48)</f>
        <v>0</v>
      </c>
    </row>
    <row r="98" spans="1:6" ht="15.75">
      <c r="B98" s="440" t="s">
        <v>162</v>
      </c>
    </row>
    <row r="100" spans="1:6" ht="24.95" customHeight="1">
      <c r="A100" s="217" t="s">
        <v>238</v>
      </c>
      <c r="B100" s="470" t="s">
        <v>631</v>
      </c>
      <c r="C100" s="385" t="s">
        <v>163</v>
      </c>
      <c r="D100" s="383"/>
      <c r="E100" s="557"/>
      <c r="F100" s="383">
        <f>F18</f>
        <v>0</v>
      </c>
    </row>
    <row r="101" spans="1:6">
      <c r="A101" s="217"/>
      <c r="B101" s="470"/>
      <c r="C101" s="385"/>
      <c r="D101" s="383"/>
      <c r="E101" s="557"/>
      <c r="F101" s="383"/>
    </row>
    <row r="102" spans="1:6" ht="24.95" customHeight="1">
      <c r="A102" s="217" t="s">
        <v>240</v>
      </c>
      <c r="B102" s="470" t="s">
        <v>632</v>
      </c>
      <c r="C102" s="385" t="s">
        <v>163</v>
      </c>
      <c r="D102" s="383"/>
      <c r="E102" s="557"/>
      <c r="F102" s="383">
        <f>F34</f>
        <v>0</v>
      </c>
    </row>
    <row r="103" spans="1:6">
      <c r="A103" s="217"/>
      <c r="B103" s="470"/>
      <c r="C103" s="385"/>
      <c r="D103" s="383"/>
      <c r="E103" s="557"/>
      <c r="F103" s="383"/>
    </row>
    <row r="104" spans="1:6" ht="24.95" customHeight="1">
      <c r="A104" s="217" t="s">
        <v>248</v>
      </c>
      <c r="B104" s="297" t="s">
        <v>637</v>
      </c>
      <c r="C104" s="217"/>
      <c r="D104" s="241"/>
      <c r="E104" s="557"/>
      <c r="F104" s="235"/>
    </row>
    <row r="105" spans="1:6" ht="24.95" customHeight="1">
      <c r="A105" s="6" t="s">
        <v>155</v>
      </c>
      <c r="B105" s="303" t="s">
        <v>634</v>
      </c>
      <c r="C105" s="43" t="s">
        <v>163</v>
      </c>
      <c r="D105" s="164"/>
      <c r="E105" s="159"/>
      <c r="F105" s="164">
        <f>F48</f>
        <v>0</v>
      </c>
    </row>
    <row r="106" spans="1:6" ht="24.95" customHeight="1">
      <c r="A106" s="6" t="s">
        <v>156</v>
      </c>
      <c r="B106" s="471" t="s">
        <v>635</v>
      </c>
      <c r="C106" s="269" t="s">
        <v>163</v>
      </c>
      <c r="D106" s="270"/>
      <c r="E106" s="558"/>
      <c r="F106" s="270">
        <f>F58</f>
        <v>0</v>
      </c>
    </row>
    <row r="107" spans="1:6" ht="24.95" customHeight="1">
      <c r="A107" s="66" t="s">
        <v>157</v>
      </c>
      <c r="B107" s="472" t="s">
        <v>636</v>
      </c>
      <c r="C107" s="210" t="s">
        <v>163</v>
      </c>
      <c r="D107" s="271"/>
      <c r="E107" s="559"/>
      <c r="F107" s="271">
        <f>F93</f>
        <v>0</v>
      </c>
    </row>
    <row r="108" spans="1:6">
      <c r="A108" s="61"/>
      <c r="B108" s="473"/>
    </row>
    <row r="109" spans="1:6" ht="36" customHeight="1">
      <c r="A109" s="474" t="s">
        <v>810</v>
      </c>
      <c r="B109" s="442" t="s">
        <v>811</v>
      </c>
      <c r="C109" s="217" t="s">
        <v>163</v>
      </c>
      <c r="D109" s="234"/>
      <c r="E109" s="557"/>
      <c r="F109" s="235">
        <f>SUM(F100:F107)</f>
        <v>0</v>
      </c>
    </row>
  </sheetData>
  <sheetProtection algorithmName="SHA-512" hashValue="MITT7u248kY3TJQEL3nDl99Pn9GM273uP3zvdB6yc9/K1J4zxpX9QTp7e0GWPsRSqy60e/RObVueRZZOauDWAw==" saltValue="SbBXBsLGAm/wlRCTK5VzBQ==" spinCount="100000" sheet="1" objects="1" scenarios="1"/>
  <phoneticPr fontId="19" type="noConversion"/>
  <pageMargins left="0.98425196850393704" right="0.39370078740157483" top="0.59055118110236227" bottom="0.39370078740157483" header="0.31496062992125984" footer="0.31496062992125984"/>
  <pageSetup paperSize="9" firstPageNumber="110" orientation="portrait" useFirstPageNumber="1" horizontalDpi="300" verticalDpi="300" r:id="rId1"/>
  <headerFooter>
    <oddFooter>&amp;R&amp;8&amp;P</oddFooter>
  </headerFooter>
  <rowBreaks count="5" manualBreakCount="5">
    <brk id="14" max="16383" man="1"/>
    <brk id="19" max="16383" man="1"/>
    <brk id="34" max="5" man="1"/>
    <brk id="49" max="16383" man="1"/>
    <brk id="58" max="16383" man="1"/>
  </rowBreaks>
  <drawing r:id="rId2"/>
  <legacyDrawing r:id="rId3"/>
  <oleObjects>
    <mc:AlternateContent xmlns:mc="http://schemas.openxmlformats.org/markup-compatibility/2006">
      <mc:Choice Requires="x14">
        <oleObject progId="Equation.3" shapeId="9217" r:id="rId4">
          <objectPr defaultSize="0" autoPict="0" r:id="rId5">
            <anchor moveWithCells="1" sizeWithCells="1">
              <from>
                <xdr:col>1</xdr:col>
                <xdr:colOff>0</xdr:colOff>
                <xdr:row>61</xdr:row>
                <xdr:rowOff>0</xdr:rowOff>
              </from>
              <to>
                <xdr:col>1</xdr:col>
                <xdr:colOff>142875</xdr:colOff>
                <xdr:row>61</xdr:row>
                <xdr:rowOff>0</xdr:rowOff>
              </to>
            </anchor>
          </objectPr>
        </oleObject>
      </mc:Choice>
      <mc:Fallback>
        <oleObject progId="Equation.3" shapeId="9217" r:id="rId4"/>
      </mc:Fallback>
    </mc:AlternateContent>
  </oleObjec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F05E96-B6DB-48FC-B123-EE625FA042FD}">
  <dimension ref="A1:AME212"/>
  <sheetViews>
    <sheetView view="pageBreakPreview" zoomScaleNormal="100" zoomScaleSheetLayoutView="100" workbookViewId="0">
      <selection activeCell="G10" sqref="G10"/>
    </sheetView>
  </sheetViews>
  <sheetFormatPr defaultColWidth="8.85546875" defaultRowHeight="15"/>
  <cols>
    <col min="1" max="1" width="4.28515625" style="20" customWidth="1"/>
    <col min="2" max="2" width="41.7109375" style="564" customWidth="1"/>
    <col min="3" max="3" width="3.5703125" style="561" customWidth="1"/>
    <col min="4" max="4" width="3.28515625" style="561" customWidth="1"/>
    <col min="5" max="5" width="6.7109375" style="1" customWidth="1"/>
    <col min="6" max="6" width="8.7109375" style="1" customWidth="1"/>
    <col min="7" max="7" width="11.7109375" style="580" customWidth="1"/>
    <col min="8" max="8" width="11.28515625" style="562" customWidth="1"/>
    <col min="9" max="16384" width="8.85546875" style="4"/>
  </cols>
  <sheetData>
    <row r="1" spans="1:8" ht="37.5">
      <c r="A1" s="37" t="s">
        <v>812</v>
      </c>
      <c r="B1" s="560" t="s">
        <v>813</v>
      </c>
    </row>
    <row r="2" spans="1:8" ht="15.75">
      <c r="A2" s="36"/>
      <c r="B2" s="440" t="s">
        <v>754</v>
      </c>
    </row>
    <row r="4" spans="1:8" ht="15.75">
      <c r="A4" s="20" t="s">
        <v>814</v>
      </c>
      <c r="B4" s="440" t="s">
        <v>638</v>
      </c>
    </row>
    <row r="5" spans="1:8" ht="15.75">
      <c r="B5" s="440"/>
      <c r="C5" s="386"/>
      <c r="D5" s="386"/>
      <c r="E5" s="60"/>
      <c r="F5" s="60"/>
      <c r="G5" s="233"/>
      <c r="H5" s="126"/>
    </row>
    <row r="6" spans="1:8">
      <c r="A6" s="20" t="s">
        <v>155</v>
      </c>
      <c r="B6" s="563" t="s">
        <v>658</v>
      </c>
      <c r="C6" s="387"/>
      <c r="D6" s="387"/>
      <c r="E6" s="24"/>
      <c r="F6" s="27"/>
      <c r="G6" s="29"/>
      <c r="H6" s="17"/>
    </row>
    <row r="7" spans="1:8">
      <c r="B7" s="279" t="s">
        <v>137</v>
      </c>
      <c r="C7" s="387"/>
      <c r="D7" s="387"/>
      <c r="E7" s="24"/>
      <c r="F7" s="27"/>
      <c r="G7" s="29"/>
      <c r="H7" s="17"/>
    </row>
    <row r="8" spans="1:8">
      <c r="B8" s="279"/>
      <c r="C8" s="387"/>
      <c r="D8" s="387"/>
      <c r="E8" s="24"/>
      <c r="F8" s="27"/>
      <c r="G8" s="29"/>
      <c r="H8" s="17"/>
    </row>
    <row r="9" spans="1:8">
      <c r="A9" s="20" t="s">
        <v>677</v>
      </c>
      <c r="B9" s="96" t="s">
        <v>143</v>
      </c>
      <c r="C9" s="387"/>
      <c r="D9" s="387"/>
      <c r="E9" s="24"/>
      <c r="F9" s="27"/>
      <c r="G9" s="29"/>
      <c r="H9" s="17"/>
    </row>
    <row r="10" spans="1:8" ht="267.75">
      <c r="B10" s="26" t="s">
        <v>917</v>
      </c>
      <c r="C10" s="388"/>
      <c r="D10" s="388"/>
      <c r="E10" s="24" t="s">
        <v>6</v>
      </c>
      <c r="F10" s="27">
        <v>1</v>
      </c>
      <c r="G10" s="29"/>
      <c r="H10" s="17">
        <f>F10*G10</f>
        <v>0</v>
      </c>
    </row>
    <row r="11" spans="1:8">
      <c r="B11" s="26"/>
      <c r="C11" s="388"/>
      <c r="D11" s="388"/>
      <c r="E11" s="24"/>
      <c r="F11" s="27"/>
      <c r="G11" s="29"/>
      <c r="H11" s="17"/>
    </row>
    <row r="12" spans="1:8">
      <c r="A12" s="20" t="s">
        <v>678</v>
      </c>
      <c r="B12" s="96" t="s">
        <v>146</v>
      </c>
      <c r="C12" s="387"/>
      <c r="D12" s="387"/>
      <c r="E12" s="24"/>
      <c r="F12" s="27"/>
      <c r="G12" s="29"/>
      <c r="H12" s="17"/>
    </row>
    <row r="13" spans="1:8" ht="178.5">
      <c r="B13" s="26" t="s">
        <v>147</v>
      </c>
      <c r="C13" s="388"/>
      <c r="D13" s="388"/>
      <c r="E13" s="24" t="s">
        <v>6</v>
      </c>
      <c r="F13" s="27">
        <v>3</v>
      </c>
      <c r="G13" s="29"/>
      <c r="H13" s="17">
        <f>F13*G13</f>
        <v>0</v>
      </c>
    </row>
    <row r="14" spans="1:8">
      <c r="B14" s="26"/>
      <c r="C14" s="388"/>
      <c r="D14" s="388"/>
      <c r="E14" s="24"/>
      <c r="F14" s="27"/>
      <c r="G14" s="29"/>
      <c r="H14" s="17"/>
    </row>
    <row r="15" spans="1:8">
      <c r="A15" s="20" t="s">
        <v>683</v>
      </c>
      <c r="B15" s="96" t="s">
        <v>148</v>
      </c>
      <c r="C15" s="387"/>
      <c r="D15" s="387"/>
      <c r="E15" s="24"/>
      <c r="F15" s="27"/>
      <c r="G15" s="29"/>
      <c r="H15" s="17"/>
    </row>
    <row r="16" spans="1:8" ht="27.75" customHeight="1">
      <c r="B16" s="26" t="s">
        <v>149</v>
      </c>
      <c r="C16" s="388"/>
      <c r="D16" s="388"/>
      <c r="E16" s="24" t="s">
        <v>6</v>
      </c>
      <c r="F16" s="27">
        <v>2</v>
      </c>
      <c r="G16" s="29"/>
      <c r="H16" s="17">
        <f>F16*G16</f>
        <v>0</v>
      </c>
    </row>
    <row r="17" spans="1:8">
      <c r="B17" s="26"/>
      <c r="C17" s="388"/>
      <c r="D17" s="388"/>
      <c r="E17" s="24"/>
      <c r="F17" s="27"/>
      <c r="G17" s="25"/>
      <c r="H17" s="17"/>
    </row>
    <row r="18" spans="1:8" ht="25.15" customHeight="1">
      <c r="A18" s="47" t="s">
        <v>155</v>
      </c>
      <c r="B18" s="283" t="s">
        <v>659</v>
      </c>
      <c r="C18" s="389"/>
      <c r="D18" s="389"/>
      <c r="E18" s="47" t="s">
        <v>163</v>
      </c>
      <c r="F18" s="77"/>
      <c r="G18" s="162"/>
      <c r="H18" s="31">
        <f>SUM(H10:H16)</f>
        <v>0</v>
      </c>
    </row>
    <row r="20" spans="1:8" ht="15" customHeight="1">
      <c r="A20" s="20" t="s">
        <v>156</v>
      </c>
      <c r="B20" s="279" t="s">
        <v>237</v>
      </c>
      <c r="C20" s="386"/>
      <c r="D20" s="386"/>
      <c r="E20" s="60"/>
      <c r="F20" s="60"/>
      <c r="G20" s="233"/>
      <c r="H20" s="126"/>
    </row>
    <row r="21" spans="1:8" ht="15" customHeight="1">
      <c r="B21" s="279"/>
      <c r="C21" s="386"/>
      <c r="D21" s="386"/>
      <c r="E21" s="60"/>
      <c r="F21" s="60"/>
      <c r="G21" s="29"/>
      <c r="H21" s="126"/>
    </row>
    <row r="22" spans="1:8">
      <c r="A22" s="20" t="s">
        <v>677</v>
      </c>
      <c r="B22" s="96" t="s">
        <v>74</v>
      </c>
      <c r="C22" s="387"/>
      <c r="D22" s="387"/>
      <c r="E22" s="24"/>
      <c r="F22" s="70"/>
      <c r="G22" s="29"/>
      <c r="H22" s="17"/>
    </row>
    <row r="23" spans="1:8" ht="140.25">
      <c r="B23" s="26" t="s">
        <v>815</v>
      </c>
      <c r="C23" s="388"/>
      <c r="D23" s="388"/>
      <c r="E23" s="74"/>
      <c r="F23" s="81"/>
      <c r="G23" s="29"/>
      <c r="H23" s="17"/>
    </row>
    <row r="24" spans="1:8" ht="63.75">
      <c r="B24" s="475" t="s">
        <v>75</v>
      </c>
      <c r="C24" s="390"/>
      <c r="D24" s="390"/>
      <c r="E24" s="74"/>
      <c r="F24" s="259"/>
      <c r="G24" s="29"/>
      <c r="H24" s="17"/>
    </row>
    <row r="25" spans="1:8" ht="25.5">
      <c r="B25" s="476" t="s">
        <v>76</v>
      </c>
      <c r="C25" s="391"/>
      <c r="D25" s="391"/>
      <c r="E25" s="74"/>
      <c r="F25" s="259"/>
      <c r="G25" s="29"/>
      <c r="H25" s="17"/>
    </row>
    <row r="26" spans="1:8" ht="27.75">
      <c r="B26" s="475" t="s">
        <v>661</v>
      </c>
      <c r="C26" s="83" t="s">
        <v>249</v>
      </c>
      <c r="D26" s="245">
        <v>1</v>
      </c>
      <c r="E26" s="24"/>
      <c r="F26" s="24"/>
      <c r="G26" s="29"/>
      <c r="H26" s="17"/>
    </row>
    <row r="27" spans="1:8" ht="38.25">
      <c r="B27" s="475" t="s">
        <v>816</v>
      </c>
      <c r="C27" s="83" t="s">
        <v>249</v>
      </c>
      <c r="D27" s="245">
        <v>1</v>
      </c>
      <c r="E27" s="24"/>
      <c r="F27" s="24"/>
      <c r="G27" s="29"/>
      <c r="H27" s="17"/>
    </row>
    <row r="28" spans="1:8">
      <c r="B28" s="475" t="s">
        <v>77</v>
      </c>
      <c r="C28" s="83" t="s">
        <v>6</v>
      </c>
      <c r="D28" s="245">
        <v>1</v>
      </c>
      <c r="E28" s="24"/>
      <c r="F28" s="24"/>
      <c r="G28" s="29"/>
      <c r="H28" s="17"/>
    </row>
    <row r="29" spans="1:8">
      <c r="B29" s="296" t="s">
        <v>78</v>
      </c>
      <c r="C29" s="83" t="s">
        <v>6</v>
      </c>
      <c r="D29" s="246">
        <v>1</v>
      </c>
      <c r="E29" s="24"/>
      <c r="F29" s="24"/>
      <c r="G29" s="29"/>
      <c r="H29" s="17"/>
    </row>
    <row r="30" spans="1:8" ht="25.5">
      <c r="B30" s="475" t="s">
        <v>79</v>
      </c>
      <c r="C30" s="83" t="s">
        <v>6</v>
      </c>
      <c r="D30" s="245">
        <v>1</v>
      </c>
      <c r="E30" s="24"/>
      <c r="F30" s="24"/>
      <c r="G30" s="29"/>
      <c r="H30" s="17"/>
    </row>
    <row r="31" spans="1:8" ht="25.5">
      <c r="B31" s="475" t="s">
        <v>80</v>
      </c>
      <c r="C31" s="83" t="s">
        <v>6</v>
      </c>
      <c r="D31" s="245">
        <v>2</v>
      </c>
      <c r="E31" s="24"/>
      <c r="F31" s="24"/>
      <c r="G31" s="29"/>
      <c r="H31" s="17"/>
    </row>
    <row r="32" spans="1:8" ht="25.5">
      <c r="B32" s="475" t="s">
        <v>81</v>
      </c>
      <c r="C32" s="247" t="s">
        <v>6</v>
      </c>
      <c r="D32" s="246">
        <v>2</v>
      </c>
      <c r="E32" s="24"/>
      <c r="F32" s="24"/>
      <c r="G32" s="29"/>
      <c r="H32" s="17"/>
    </row>
    <row r="33" spans="2:8">
      <c r="B33" s="296" t="s">
        <v>82</v>
      </c>
      <c r="C33" s="83" t="s">
        <v>6</v>
      </c>
      <c r="D33" s="246">
        <v>1</v>
      </c>
      <c r="E33" s="24"/>
      <c r="F33" s="24"/>
      <c r="G33" s="29"/>
      <c r="H33" s="17"/>
    </row>
    <row r="34" spans="2:8">
      <c r="B34" s="296" t="s">
        <v>83</v>
      </c>
      <c r="C34" s="83" t="s">
        <v>6</v>
      </c>
      <c r="D34" s="246">
        <v>2</v>
      </c>
      <c r="E34" s="24"/>
      <c r="F34" s="24"/>
      <c r="G34" s="29"/>
      <c r="H34" s="17"/>
    </row>
    <row r="35" spans="2:8" ht="38.25">
      <c r="B35" s="475" t="s">
        <v>84</v>
      </c>
      <c r="C35" s="248" t="s">
        <v>6</v>
      </c>
      <c r="D35" s="249">
        <v>3</v>
      </c>
      <c r="E35" s="24"/>
      <c r="F35" s="24"/>
      <c r="G35" s="29"/>
      <c r="H35" s="17"/>
    </row>
    <row r="36" spans="2:8" ht="44.45" customHeight="1">
      <c r="B36" s="475" t="s">
        <v>85</v>
      </c>
      <c r="C36" s="248" t="s">
        <v>6</v>
      </c>
      <c r="D36" s="249">
        <v>1</v>
      </c>
      <c r="E36" s="24"/>
      <c r="F36" s="24"/>
      <c r="G36" s="29"/>
      <c r="H36" s="17"/>
    </row>
    <row r="37" spans="2:8">
      <c r="B37" s="475" t="s">
        <v>86</v>
      </c>
      <c r="C37" s="248" t="s">
        <v>6</v>
      </c>
      <c r="D37" s="249">
        <v>1</v>
      </c>
      <c r="E37" s="24"/>
      <c r="F37" s="24"/>
      <c r="G37" s="29"/>
      <c r="H37" s="17"/>
    </row>
    <row r="38" spans="2:8">
      <c r="B38" s="475" t="s">
        <v>87</v>
      </c>
      <c r="C38" s="248" t="s">
        <v>6</v>
      </c>
      <c r="D38" s="249">
        <v>2</v>
      </c>
      <c r="E38" s="24"/>
      <c r="F38" s="24"/>
      <c r="G38" s="29"/>
      <c r="H38" s="17"/>
    </row>
    <row r="39" spans="2:8">
      <c r="B39" s="475" t="s">
        <v>88</v>
      </c>
      <c r="C39" s="248" t="s">
        <v>6</v>
      </c>
      <c r="D39" s="249">
        <v>1</v>
      </c>
      <c r="E39" s="24"/>
      <c r="F39" s="24"/>
      <c r="G39" s="29"/>
      <c r="H39" s="17"/>
    </row>
    <row r="40" spans="2:8" ht="38.25">
      <c r="B40" s="475" t="s">
        <v>817</v>
      </c>
      <c r="C40" s="248" t="s">
        <v>6</v>
      </c>
      <c r="D40" s="249">
        <v>1</v>
      </c>
      <c r="E40" s="24"/>
      <c r="F40" s="24"/>
      <c r="G40" s="29"/>
      <c r="H40" s="17"/>
    </row>
    <row r="41" spans="2:8" ht="38.25">
      <c r="B41" s="475" t="s">
        <v>818</v>
      </c>
      <c r="C41" s="248" t="s">
        <v>6</v>
      </c>
      <c r="D41" s="249">
        <v>2</v>
      </c>
      <c r="E41" s="24"/>
      <c r="F41" s="24"/>
      <c r="G41" s="29"/>
      <c r="H41" s="17"/>
    </row>
    <row r="42" spans="2:8" ht="38.25">
      <c r="B42" s="475" t="s">
        <v>819</v>
      </c>
      <c r="C42" s="248" t="s">
        <v>6</v>
      </c>
      <c r="D42" s="249">
        <v>1</v>
      </c>
      <c r="E42" s="24"/>
      <c r="F42" s="24"/>
      <c r="G42" s="29"/>
      <c r="H42" s="17"/>
    </row>
    <row r="43" spans="2:8" ht="191.25">
      <c r="B43" s="244" t="s">
        <v>871</v>
      </c>
      <c r="C43" s="248" t="s">
        <v>6</v>
      </c>
      <c r="D43" s="249">
        <v>1</v>
      </c>
      <c r="E43" s="24"/>
      <c r="F43" s="24"/>
      <c r="G43" s="29"/>
      <c r="H43" s="17"/>
    </row>
    <row r="44" spans="2:8" ht="38.25">
      <c r="B44" s="475" t="s">
        <v>89</v>
      </c>
      <c r="C44" s="248" t="s">
        <v>6</v>
      </c>
      <c r="D44" s="249">
        <v>1</v>
      </c>
      <c r="E44" s="24"/>
      <c r="F44" s="24"/>
      <c r="G44" s="29"/>
      <c r="H44" s="17"/>
    </row>
    <row r="45" spans="2:8" ht="25.5">
      <c r="B45" s="475" t="s">
        <v>90</v>
      </c>
      <c r="C45" s="248" t="s">
        <v>6</v>
      </c>
      <c r="D45" s="249">
        <v>1</v>
      </c>
      <c r="E45" s="24"/>
      <c r="F45" s="24"/>
      <c r="G45" s="29"/>
      <c r="H45" s="17"/>
    </row>
    <row r="46" spans="2:8" ht="25.5">
      <c r="B46" s="475" t="s">
        <v>91</v>
      </c>
      <c r="C46" s="248" t="s">
        <v>249</v>
      </c>
      <c r="D46" s="249">
        <v>2</v>
      </c>
      <c r="E46" s="24"/>
      <c r="F46" s="24"/>
      <c r="G46" s="29"/>
      <c r="H46" s="17"/>
    </row>
    <row r="47" spans="2:8">
      <c r="B47" s="475" t="s">
        <v>92</v>
      </c>
      <c r="C47" s="248" t="s">
        <v>249</v>
      </c>
      <c r="D47" s="249">
        <v>1</v>
      </c>
      <c r="E47" s="24"/>
      <c r="F47" s="24"/>
      <c r="G47" s="29"/>
      <c r="H47" s="17"/>
    </row>
    <row r="48" spans="2:8" ht="25.5">
      <c r="B48" s="475" t="s">
        <v>93</v>
      </c>
      <c r="C48" s="248" t="s">
        <v>249</v>
      </c>
      <c r="D48" s="249">
        <v>1</v>
      </c>
      <c r="E48" s="24"/>
      <c r="F48" s="24"/>
      <c r="G48" s="29"/>
      <c r="H48" s="17"/>
    </row>
    <row r="49" spans="1:8" ht="63.75">
      <c r="B49" s="475" t="s">
        <v>37</v>
      </c>
      <c r="C49" s="392"/>
      <c r="D49" s="392"/>
      <c r="E49" s="80" t="s">
        <v>249</v>
      </c>
      <c r="F49" s="260">
        <v>14</v>
      </c>
      <c r="G49" s="29"/>
      <c r="H49" s="17">
        <f>F49*G49</f>
        <v>0</v>
      </c>
    </row>
    <row r="50" spans="1:8">
      <c r="B50" s="475"/>
      <c r="C50" s="392"/>
      <c r="D50" s="392"/>
      <c r="E50" s="80"/>
      <c r="F50" s="260"/>
      <c r="G50" s="29"/>
      <c r="H50" s="17"/>
    </row>
    <row r="51" spans="1:8">
      <c r="A51" s="20" t="s">
        <v>678</v>
      </c>
      <c r="B51" s="96" t="s">
        <v>94</v>
      </c>
      <c r="C51" s="387"/>
      <c r="D51" s="387"/>
      <c r="E51" s="24"/>
      <c r="F51" s="70"/>
      <c r="G51" s="29"/>
      <c r="H51" s="17"/>
    </row>
    <row r="52" spans="1:8" ht="102">
      <c r="B52" s="26" t="s">
        <v>95</v>
      </c>
      <c r="C52" s="388"/>
      <c r="D52" s="388"/>
      <c r="E52" s="74" t="s">
        <v>249</v>
      </c>
      <c r="F52" s="81">
        <v>11</v>
      </c>
      <c r="G52" s="29"/>
      <c r="H52" s="17">
        <f>F52*G52</f>
        <v>0</v>
      </c>
    </row>
    <row r="53" spans="1:8">
      <c r="B53" s="26"/>
      <c r="C53" s="388"/>
      <c r="D53" s="388"/>
      <c r="E53" s="74"/>
      <c r="F53" s="81"/>
      <c r="G53" s="29"/>
      <c r="H53" s="17"/>
    </row>
    <row r="54" spans="1:8">
      <c r="A54" s="20" t="s">
        <v>683</v>
      </c>
      <c r="B54" s="96" t="s">
        <v>96</v>
      </c>
      <c r="C54" s="387"/>
      <c r="D54" s="387"/>
      <c r="E54" s="24"/>
      <c r="F54" s="70"/>
      <c r="G54" s="29"/>
      <c r="H54" s="17"/>
    </row>
    <row r="55" spans="1:8" ht="191.25">
      <c r="B55" s="26" t="s">
        <v>820</v>
      </c>
      <c r="C55" s="388"/>
      <c r="D55" s="388"/>
      <c r="E55" s="74" t="s">
        <v>249</v>
      </c>
      <c r="F55" s="81">
        <v>11</v>
      </c>
      <c r="G55" s="29"/>
      <c r="H55" s="17">
        <f>F55*G55</f>
        <v>0</v>
      </c>
    </row>
    <row r="57" spans="1:8" ht="25.15" customHeight="1">
      <c r="A57" s="47" t="s">
        <v>156</v>
      </c>
      <c r="B57" s="287" t="s">
        <v>674</v>
      </c>
      <c r="C57" s="361"/>
      <c r="D57" s="361"/>
      <c r="E57" s="47" t="s">
        <v>163</v>
      </c>
      <c r="F57" s="565"/>
      <c r="G57" s="581"/>
      <c r="H57" s="31">
        <f>SUM(H20:H55)</f>
        <v>0</v>
      </c>
    </row>
    <row r="59" spans="1:8" ht="25.15" customHeight="1">
      <c r="A59" s="47" t="s">
        <v>814</v>
      </c>
      <c r="B59" s="297" t="s">
        <v>660</v>
      </c>
      <c r="C59" s="566"/>
      <c r="D59" s="566"/>
      <c r="E59" s="68" t="s">
        <v>163</v>
      </c>
      <c r="F59" s="19"/>
      <c r="G59" s="582"/>
      <c r="H59" s="19">
        <f>SUM(H57,H18)</f>
        <v>0</v>
      </c>
    </row>
    <row r="61" spans="1:8" ht="15.75">
      <c r="A61" s="109" t="s">
        <v>821</v>
      </c>
      <c r="B61" s="440" t="s">
        <v>642</v>
      </c>
      <c r="G61" s="29"/>
    </row>
    <row r="62" spans="1:8">
      <c r="G62" s="29"/>
    </row>
    <row r="63" spans="1:8" s="92" customFormat="1" ht="15.75">
      <c r="A63" s="20" t="s">
        <v>155</v>
      </c>
      <c r="B63" s="440" t="s">
        <v>657</v>
      </c>
      <c r="C63" s="561"/>
      <c r="D63" s="561"/>
      <c r="E63" s="1"/>
      <c r="F63" s="1"/>
      <c r="G63" s="29"/>
      <c r="H63" s="562"/>
    </row>
    <row r="64" spans="1:8" s="92" customFormat="1">
      <c r="A64" s="20"/>
      <c r="B64" s="564"/>
      <c r="C64" s="561"/>
      <c r="D64" s="561"/>
      <c r="E64" s="1"/>
      <c r="F64" s="1"/>
      <c r="G64" s="29"/>
      <c r="H64" s="562"/>
    </row>
    <row r="65" spans="1:8" s="92" customFormat="1">
      <c r="A65" s="106"/>
      <c r="B65" s="99" t="s">
        <v>137</v>
      </c>
      <c r="C65" s="393"/>
      <c r="D65" s="393"/>
      <c r="E65" s="120"/>
      <c r="F65" s="120"/>
      <c r="G65" s="29"/>
      <c r="H65" s="233"/>
    </row>
    <row r="66" spans="1:8" s="92" customFormat="1">
      <c r="A66" s="106"/>
      <c r="B66" s="99"/>
      <c r="C66" s="393"/>
      <c r="D66" s="393"/>
      <c r="E66" s="120"/>
      <c r="F66" s="120"/>
      <c r="G66" s="29"/>
      <c r="H66" s="233"/>
    </row>
    <row r="67" spans="1:8" s="92" customFormat="1">
      <c r="A67" s="20" t="s">
        <v>677</v>
      </c>
      <c r="B67" s="96" t="s">
        <v>143</v>
      </c>
      <c r="C67" s="302"/>
      <c r="D67" s="302"/>
      <c r="E67" s="24"/>
      <c r="F67" s="27"/>
      <c r="G67" s="29"/>
      <c r="H67" s="17"/>
    </row>
    <row r="68" spans="1:8" s="92" customFormat="1" ht="171.75" customHeight="1">
      <c r="A68" s="20"/>
      <c r="B68" s="26" t="s">
        <v>281</v>
      </c>
      <c r="C68" s="303"/>
      <c r="D68" s="303"/>
      <c r="E68" s="24" t="s">
        <v>6</v>
      </c>
      <c r="F68" s="27">
        <v>1</v>
      </c>
      <c r="G68" s="29"/>
      <c r="H68" s="17">
        <f>F68*G68</f>
        <v>0</v>
      </c>
    </row>
    <row r="69" spans="1:8" s="92" customFormat="1">
      <c r="A69" s="20"/>
      <c r="B69" s="26"/>
      <c r="C69" s="303"/>
      <c r="D69" s="303"/>
      <c r="E69" s="24"/>
      <c r="F69" s="27"/>
      <c r="G69" s="29"/>
      <c r="H69" s="17"/>
    </row>
    <row r="70" spans="1:8" s="92" customFormat="1" ht="25.5">
      <c r="A70" s="20" t="s">
        <v>678</v>
      </c>
      <c r="B70" s="96" t="s">
        <v>283</v>
      </c>
      <c r="C70" s="302"/>
      <c r="D70" s="302"/>
      <c r="E70" s="24"/>
      <c r="F70" s="27"/>
      <c r="G70" s="29"/>
      <c r="H70" s="17"/>
    </row>
    <row r="71" spans="1:8" s="92" customFormat="1" ht="178.5">
      <c r="A71" s="20"/>
      <c r="B71" s="26" t="s">
        <v>284</v>
      </c>
      <c r="C71" s="303"/>
      <c r="D71" s="303"/>
      <c r="E71" s="24" t="s">
        <v>9</v>
      </c>
      <c r="F71" s="27">
        <v>9</v>
      </c>
      <c r="G71" s="29"/>
      <c r="H71" s="17">
        <f>F71*G71</f>
        <v>0</v>
      </c>
    </row>
    <row r="72" spans="1:8" s="92" customFormat="1">
      <c r="A72" s="20"/>
      <c r="B72" s="26"/>
      <c r="C72" s="303"/>
      <c r="D72" s="303"/>
      <c r="E72" s="24"/>
      <c r="F72" s="27"/>
      <c r="G72" s="29"/>
      <c r="H72" s="17"/>
    </row>
    <row r="73" spans="1:8" ht="25.15" customHeight="1">
      <c r="A73" s="47" t="s">
        <v>155</v>
      </c>
      <c r="B73" s="283" t="s">
        <v>662</v>
      </c>
      <c r="C73" s="283"/>
      <c r="D73" s="283"/>
      <c r="E73" s="47" t="s">
        <v>163</v>
      </c>
      <c r="F73" s="77"/>
      <c r="G73" s="526"/>
      <c r="H73" s="31">
        <f>SUM(H68:H71)</f>
        <v>0</v>
      </c>
    </row>
    <row r="74" spans="1:8">
      <c r="B74" s="26"/>
      <c r="C74" s="303"/>
      <c r="D74" s="303"/>
      <c r="E74" s="24"/>
      <c r="F74" s="27"/>
      <c r="G74" s="29"/>
      <c r="H74" s="17"/>
    </row>
    <row r="75" spans="1:8" ht="14.45" customHeight="1">
      <c r="A75" s="20" t="s">
        <v>156</v>
      </c>
      <c r="B75" s="96" t="s">
        <v>663</v>
      </c>
      <c r="C75" s="5"/>
      <c r="D75" s="5"/>
      <c r="E75" s="24"/>
      <c r="F75" s="24"/>
      <c r="G75" s="29"/>
      <c r="H75" s="232"/>
    </row>
    <row r="76" spans="1:8">
      <c r="B76" s="96"/>
      <c r="C76" s="5"/>
      <c r="D76" s="5"/>
      <c r="E76" s="24"/>
      <c r="F76" s="24"/>
      <c r="G76" s="29"/>
      <c r="H76" s="232"/>
    </row>
    <row r="77" spans="1:8" ht="25.5">
      <c r="B77" s="96" t="s">
        <v>324</v>
      </c>
      <c r="C77" s="282"/>
      <c r="D77" s="282"/>
      <c r="E77" s="45"/>
      <c r="F77" s="45"/>
      <c r="G77" s="29"/>
      <c r="H77" s="157"/>
    </row>
    <row r="78" spans="1:8">
      <c r="B78" s="96"/>
      <c r="C78" s="282"/>
      <c r="D78" s="282"/>
      <c r="E78" s="45"/>
      <c r="F78" s="45"/>
      <c r="G78" s="29"/>
      <c r="H78" s="157"/>
    </row>
    <row r="79" spans="1:8">
      <c r="A79" s="20" t="s">
        <v>677</v>
      </c>
      <c r="B79" s="96" t="s">
        <v>335</v>
      </c>
      <c r="C79" s="282"/>
      <c r="D79" s="282"/>
      <c r="E79" s="24"/>
      <c r="F79" s="70"/>
      <c r="G79" s="29"/>
      <c r="H79" s="17"/>
    </row>
    <row r="80" spans="1:8" ht="105" customHeight="1">
      <c r="B80" s="26" t="s">
        <v>336</v>
      </c>
      <c r="C80" s="285"/>
      <c r="D80" s="285"/>
      <c r="E80" s="75" t="s">
        <v>249</v>
      </c>
      <c r="F80" s="70">
        <v>6</v>
      </c>
      <c r="G80" s="29"/>
      <c r="H80" s="17">
        <f>F80*G80</f>
        <v>0</v>
      </c>
    </row>
    <row r="81" spans="1:1019">
      <c r="B81" s="26"/>
      <c r="C81" s="285"/>
      <c r="D81" s="285"/>
      <c r="E81" s="75"/>
      <c r="F81" s="70"/>
      <c r="G81" s="29"/>
      <c r="H81" s="17"/>
    </row>
    <row r="82" spans="1:1019">
      <c r="A82" s="20" t="s">
        <v>678</v>
      </c>
      <c r="B82" s="96" t="s">
        <v>340</v>
      </c>
      <c r="C82" s="282"/>
      <c r="D82" s="282"/>
      <c r="E82" s="24"/>
      <c r="F82" s="70"/>
      <c r="G82" s="29"/>
      <c r="H82" s="17"/>
    </row>
    <row r="83" spans="1:1019" ht="216.75">
      <c r="B83" s="449" t="s">
        <v>341</v>
      </c>
      <c r="C83" s="394"/>
      <c r="D83" s="394"/>
      <c r="E83" s="75" t="s">
        <v>249</v>
      </c>
      <c r="F83" s="70">
        <v>1</v>
      </c>
      <c r="G83" s="29"/>
      <c r="H83" s="17">
        <f>F83*G83</f>
        <v>0</v>
      </c>
    </row>
    <row r="84" spans="1:1019">
      <c r="B84" s="477"/>
      <c r="C84" s="395"/>
      <c r="D84" s="395"/>
      <c r="E84" s="56"/>
      <c r="F84" s="63"/>
      <c r="G84" s="14"/>
      <c r="H84" s="15"/>
    </row>
    <row r="85" spans="1:1019" ht="25.15" customHeight="1">
      <c r="A85" s="47" t="s">
        <v>156</v>
      </c>
      <c r="B85" s="280" t="s">
        <v>664</v>
      </c>
      <c r="C85" s="389"/>
      <c r="D85" s="389"/>
      <c r="E85" s="68" t="s">
        <v>163</v>
      </c>
      <c r="F85" s="192"/>
      <c r="G85" s="113"/>
      <c r="H85" s="19">
        <f>SUM(H80:H83)</f>
        <v>0</v>
      </c>
    </row>
    <row r="88" spans="1:1019" s="567" customFormat="1">
      <c r="A88" s="20" t="s">
        <v>157</v>
      </c>
      <c r="B88" s="563" t="s">
        <v>237</v>
      </c>
      <c r="C88" s="561"/>
      <c r="D88" s="561"/>
      <c r="E88" s="1"/>
      <c r="F88" s="1"/>
      <c r="G88" s="29"/>
      <c r="H88" s="562"/>
      <c r="I88" s="112"/>
      <c r="J88" s="112"/>
      <c r="K88" s="112"/>
      <c r="L88" s="112"/>
      <c r="M88" s="112"/>
      <c r="N88" s="112"/>
      <c r="O88" s="112"/>
      <c r="P88" s="112"/>
      <c r="Q88" s="112"/>
      <c r="R88" s="112"/>
      <c r="S88" s="112"/>
      <c r="T88" s="112"/>
      <c r="U88" s="112"/>
      <c r="V88" s="112"/>
      <c r="W88" s="112"/>
      <c r="X88" s="112"/>
      <c r="Y88" s="112"/>
      <c r="Z88" s="112"/>
      <c r="AA88" s="112"/>
      <c r="AB88" s="112"/>
      <c r="AC88" s="112"/>
      <c r="AD88" s="112"/>
      <c r="AE88" s="112"/>
      <c r="AF88" s="112"/>
      <c r="AG88" s="112"/>
      <c r="AH88" s="112"/>
      <c r="AI88" s="112"/>
      <c r="AJ88" s="112"/>
      <c r="AK88" s="112"/>
      <c r="AL88" s="112"/>
      <c r="AM88" s="112"/>
      <c r="AN88" s="112"/>
      <c r="AO88" s="112"/>
      <c r="AP88" s="112"/>
      <c r="AQ88" s="112"/>
      <c r="AR88" s="112"/>
      <c r="AS88" s="112"/>
      <c r="AT88" s="112"/>
      <c r="AU88" s="112"/>
      <c r="AV88" s="112"/>
      <c r="AW88" s="112"/>
      <c r="AX88" s="112"/>
      <c r="AY88" s="112"/>
      <c r="AZ88" s="112"/>
      <c r="BA88" s="112"/>
      <c r="BB88" s="112"/>
      <c r="BC88" s="112"/>
      <c r="BD88" s="112"/>
      <c r="BE88" s="112"/>
      <c r="BF88" s="112"/>
      <c r="BG88" s="112"/>
      <c r="BH88" s="112"/>
      <c r="BI88" s="112"/>
      <c r="BJ88" s="112"/>
      <c r="BK88" s="112"/>
      <c r="BL88" s="112"/>
      <c r="BM88" s="112"/>
      <c r="BN88" s="112"/>
      <c r="BO88" s="112"/>
      <c r="BP88" s="112"/>
      <c r="BQ88" s="112"/>
      <c r="BR88" s="112"/>
      <c r="BS88" s="112"/>
      <c r="BT88" s="112"/>
      <c r="BU88" s="112"/>
      <c r="BV88" s="112"/>
      <c r="BW88" s="112"/>
      <c r="BX88" s="112"/>
      <c r="BY88" s="112"/>
      <c r="BZ88" s="112"/>
      <c r="CA88" s="112"/>
      <c r="CB88" s="112"/>
      <c r="CC88" s="112"/>
      <c r="CD88" s="112"/>
      <c r="CE88" s="112"/>
      <c r="CF88" s="112"/>
      <c r="CG88" s="112"/>
      <c r="CH88" s="112"/>
      <c r="CI88" s="112"/>
      <c r="CJ88" s="112"/>
      <c r="CK88" s="112"/>
      <c r="CL88" s="112"/>
      <c r="CM88" s="112"/>
      <c r="CN88" s="112"/>
      <c r="CO88" s="112"/>
      <c r="CP88" s="112"/>
      <c r="CQ88" s="112"/>
      <c r="CR88" s="112"/>
      <c r="CS88" s="112"/>
      <c r="CT88" s="112"/>
      <c r="CU88" s="112"/>
      <c r="CV88" s="112"/>
      <c r="CW88" s="112"/>
      <c r="CX88" s="112"/>
      <c r="CY88" s="112"/>
      <c r="CZ88" s="112"/>
      <c r="DA88" s="112"/>
      <c r="DB88" s="112"/>
      <c r="DC88" s="112"/>
      <c r="DD88" s="112"/>
      <c r="DE88" s="112"/>
      <c r="DF88" s="112"/>
      <c r="DG88" s="112"/>
      <c r="DH88" s="112"/>
      <c r="DI88" s="112"/>
      <c r="DJ88" s="112"/>
      <c r="DK88" s="112"/>
      <c r="DL88" s="112"/>
      <c r="DM88" s="112"/>
      <c r="DN88" s="112"/>
      <c r="DO88" s="112"/>
      <c r="DP88" s="112"/>
      <c r="DQ88" s="112"/>
      <c r="DR88" s="112"/>
      <c r="DS88" s="112"/>
      <c r="DT88" s="112"/>
      <c r="DU88" s="112"/>
      <c r="DV88" s="112"/>
      <c r="DW88" s="112"/>
      <c r="DX88" s="112"/>
      <c r="DY88" s="112"/>
      <c r="DZ88" s="112"/>
      <c r="EA88" s="112"/>
      <c r="EB88" s="112"/>
      <c r="EC88" s="112"/>
      <c r="ED88" s="112"/>
      <c r="EE88" s="112"/>
      <c r="EF88" s="112"/>
      <c r="EG88" s="112"/>
      <c r="EH88" s="112"/>
      <c r="EI88" s="112"/>
      <c r="EJ88" s="112"/>
      <c r="EK88" s="112"/>
      <c r="EL88" s="112"/>
      <c r="EM88" s="112"/>
      <c r="EN88" s="112"/>
      <c r="EO88" s="112"/>
      <c r="EP88" s="112"/>
      <c r="EQ88" s="112"/>
      <c r="ER88" s="112"/>
      <c r="ES88" s="112"/>
      <c r="ET88" s="112"/>
      <c r="EU88" s="112"/>
      <c r="EV88" s="112"/>
      <c r="EW88" s="112"/>
      <c r="EX88" s="112"/>
      <c r="EY88" s="112"/>
      <c r="EZ88" s="112"/>
      <c r="FA88" s="112"/>
      <c r="FB88" s="112"/>
      <c r="FC88" s="112"/>
      <c r="FD88" s="112"/>
      <c r="FE88" s="112"/>
      <c r="FF88" s="112"/>
      <c r="FG88" s="112"/>
      <c r="FH88" s="112"/>
      <c r="FI88" s="112"/>
      <c r="FJ88" s="112"/>
      <c r="FK88" s="112"/>
      <c r="FL88" s="112"/>
      <c r="FM88" s="112"/>
      <c r="FN88" s="112"/>
      <c r="FO88" s="112"/>
      <c r="FP88" s="112"/>
      <c r="FQ88" s="112"/>
      <c r="FR88" s="112"/>
      <c r="FS88" s="112"/>
      <c r="FT88" s="112"/>
      <c r="FU88" s="112"/>
      <c r="FV88" s="112"/>
      <c r="FW88" s="112"/>
      <c r="FX88" s="112"/>
      <c r="FY88" s="112"/>
      <c r="FZ88" s="112"/>
      <c r="GA88" s="112"/>
      <c r="GB88" s="112"/>
      <c r="GC88" s="112"/>
      <c r="GD88" s="112"/>
      <c r="GE88" s="112"/>
      <c r="GF88" s="112"/>
      <c r="GG88" s="112"/>
      <c r="GH88" s="112"/>
      <c r="GI88" s="112"/>
      <c r="GJ88" s="112"/>
      <c r="GK88" s="112"/>
      <c r="GL88" s="112"/>
      <c r="GM88" s="112"/>
      <c r="GN88" s="112"/>
      <c r="GO88" s="112"/>
      <c r="GP88" s="112"/>
      <c r="GQ88" s="112"/>
      <c r="GR88" s="112"/>
      <c r="GS88" s="112"/>
      <c r="GT88" s="112"/>
      <c r="GU88" s="112"/>
      <c r="GV88" s="112"/>
      <c r="GW88" s="112"/>
      <c r="GX88" s="112"/>
      <c r="GY88" s="112"/>
      <c r="GZ88" s="112"/>
      <c r="HA88" s="112"/>
      <c r="HB88" s="112"/>
      <c r="HC88" s="112"/>
      <c r="HD88" s="112"/>
      <c r="HE88" s="112"/>
      <c r="HF88" s="112"/>
      <c r="HG88" s="112"/>
      <c r="HH88" s="112"/>
      <c r="HI88" s="112"/>
      <c r="HJ88" s="112"/>
      <c r="HK88" s="112"/>
      <c r="HL88" s="112"/>
      <c r="HM88" s="112"/>
      <c r="HN88" s="112"/>
      <c r="HO88" s="112"/>
      <c r="HP88" s="112"/>
      <c r="HQ88" s="112"/>
      <c r="HR88" s="112"/>
      <c r="HS88" s="112"/>
      <c r="HT88" s="112"/>
      <c r="HU88" s="112"/>
      <c r="HV88" s="112"/>
      <c r="HW88" s="112"/>
      <c r="HX88" s="112"/>
      <c r="HY88" s="112"/>
      <c r="HZ88" s="112"/>
      <c r="IA88" s="112"/>
      <c r="IB88" s="112"/>
      <c r="IC88" s="112"/>
      <c r="ID88" s="112"/>
      <c r="IE88" s="112"/>
      <c r="IF88" s="112"/>
      <c r="IG88" s="112"/>
      <c r="IH88" s="112"/>
      <c r="II88" s="112"/>
      <c r="IJ88" s="112"/>
      <c r="IK88" s="112"/>
      <c r="IL88" s="112"/>
      <c r="IM88" s="112"/>
      <c r="IN88" s="112"/>
      <c r="IO88" s="112"/>
      <c r="IP88" s="112"/>
      <c r="IQ88" s="112"/>
      <c r="IR88" s="112"/>
      <c r="IS88" s="112"/>
      <c r="IT88" s="112"/>
      <c r="IU88" s="112"/>
      <c r="IV88" s="112"/>
      <c r="IW88" s="112"/>
      <c r="IX88" s="112"/>
      <c r="IY88" s="112"/>
      <c r="IZ88" s="112"/>
      <c r="JA88" s="112"/>
      <c r="JB88" s="112"/>
      <c r="JC88" s="112"/>
      <c r="JD88" s="112"/>
      <c r="JE88" s="112"/>
      <c r="JF88" s="112"/>
      <c r="JG88" s="112"/>
      <c r="JH88" s="112"/>
      <c r="JI88" s="112"/>
      <c r="JJ88" s="112"/>
      <c r="JK88" s="112"/>
      <c r="JL88" s="112"/>
      <c r="JM88" s="112"/>
      <c r="JN88" s="112"/>
      <c r="JO88" s="112"/>
      <c r="JP88" s="112"/>
      <c r="JQ88" s="112"/>
      <c r="JR88" s="112"/>
      <c r="JS88" s="112"/>
      <c r="JT88" s="112"/>
      <c r="JU88" s="112"/>
      <c r="JV88" s="112"/>
      <c r="JW88" s="112"/>
      <c r="JX88" s="112"/>
      <c r="JY88" s="112"/>
      <c r="JZ88" s="112"/>
      <c r="KA88" s="112"/>
      <c r="KB88" s="112"/>
      <c r="KC88" s="112"/>
      <c r="KD88" s="112"/>
      <c r="KE88" s="112"/>
      <c r="KF88" s="112"/>
      <c r="KG88" s="112"/>
      <c r="KH88" s="112"/>
      <c r="KI88" s="112"/>
      <c r="KJ88" s="112"/>
      <c r="KK88" s="112"/>
      <c r="KL88" s="112"/>
      <c r="KM88" s="112"/>
      <c r="KN88" s="112"/>
      <c r="KO88" s="112"/>
      <c r="KP88" s="112"/>
      <c r="KQ88" s="112"/>
      <c r="KR88" s="112"/>
      <c r="KS88" s="112"/>
      <c r="KT88" s="112"/>
      <c r="KU88" s="112"/>
      <c r="KV88" s="112"/>
      <c r="KW88" s="112"/>
      <c r="KX88" s="112"/>
      <c r="KY88" s="112"/>
      <c r="KZ88" s="112"/>
      <c r="LA88" s="112"/>
      <c r="LB88" s="112"/>
      <c r="LC88" s="112"/>
      <c r="LD88" s="112"/>
      <c r="LE88" s="112"/>
      <c r="LF88" s="112"/>
      <c r="LG88" s="112"/>
      <c r="LH88" s="112"/>
      <c r="LI88" s="112"/>
      <c r="LJ88" s="112"/>
      <c r="LK88" s="112"/>
      <c r="LL88" s="112"/>
      <c r="LM88" s="112"/>
      <c r="LN88" s="112"/>
      <c r="LO88" s="112"/>
      <c r="LP88" s="112"/>
      <c r="LQ88" s="112"/>
      <c r="LR88" s="112"/>
      <c r="LS88" s="112"/>
      <c r="LT88" s="112"/>
      <c r="LU88" s="112"/>
      <c r="LV88" s="112"/>
      <c r="LW88" s="112"/>
      <c r="LX88" s="112"/>
      <c r="LY88" s="112"/>
      <c r="LZ88" s="112"/>
      <c r="MA88" s="112"/>
      <c r="MB88" s="112"/>
      <c r="MC88" s="112"/>
      <c r="MD88" s="112"/>
      <c r="ME88" s="112"/>
      <c r="MF88" s="112"/>
      <c r="MG88" s="112"/>
      <c r="MH88" s="112"/>
      <c r="MI88" s="112"/>
      <c r="MJ88" s="112"/>
      <c r="MK88" s="112"/>
      <c r="ML88" s="112"/>
      <c r="MM88" s="112"/>
      <c r="MN88" s="112"/>
      <c r="MO88" s="112"/>
      <c r="MP88" s="112"/>
      <c r="MQ88" s="112"/>
      <c r="MR88" s="112"/>
      <c r="MS88" s="112"/>
      <c r="MT88" s="112"/>
      <c r="MU88" s="112"/>
      <c r="MV88" s="112"/>
      <c r="MW88" s="112"/>
      <c r="MX88" s="112"/>
      <c r="MY88" s="112"/>
      <c r="MZ88" s="112"/>
      <c r="NA88" s="112"/>
      <c r="NB88" s="112"/>
      <c r="NC88" s="112"/>
      <c r="ND88" s="112"/>
      <c r="NE88" s="112"/>
      <c r="NF88" s="112"/>
      <c r="NG88" s="112"/>
      <c r="NH88" s="112"/>
      <c r="NI88" s="112"/>
      <c r="NJ88" s="112"/>
      <c r="NK88" s="112"/>
      <c r="NL88" s="112"/>
      <c r="NM88" s="112"/>
      <c r="NN88" s="112"/>
      <c r="NO88" s="112"/>
      <c r="NP88" s="112"/>
      <c r="NQ88" s="112"/>
      <c r="NR88" s="112"/>
      <c r="NS88" s="112"/>
      <c r="NT88" s="112"/>
      <c r="NU88" s="112"/>
      <c r="NV88" s="112"/>
      <c r="NW88" s="112"/>
      <c r="NX88" s="112"/>
      <c r="NY88" s="112"/>
      <c r="NZ88" s="112"/>
      <c r="OA88" s="112"/>
      <c r="OB88" s="112"/>
      <c r="OC88" s="112"/>
      <c r="OD88" s="112"/>
      <c r="OE88" s="112"/>
      <c r="OF88" s="112"/>
      <c r="OG88" s="112"/>
      <c r="OH88" s="112"/>
      <c r="OI88" s="112"/>
      <c r="OJ88" s="112"/>
      <c r="OK88" s="112"/>
      <c r="OL88" s="112"/>
      <c r="OM88" s="112"/>
      <c r="ON88" s="112"/>
      <c r="OO88" s="112"/>
      <c r="OP88" s="112"/>
      <c r="OQ88" s="112"/>
      <c r="OR88" s="112"/>
      <c r="OS88" s="112"/>
      <c r="OT88" s="112"/>
      <c r="OU88" s="112"/>
      <c r="OV88" s="112"/>
      <c r="OW88" s="112"/>
      <c r="OX88" s="112"/>
      <c r="OY88" s="112"/>
      <c r="OZ88" s="112"/>
      <c r="PA88" s="112"/>
      <c r="PB88" s="112"/>
      <c r="PC88" s="112"/>
      <c r="PD88" s="112"/>
      <c r="PE88" s="112"/>
      <c r="PF88" s="112"/>
      <c r="PG88" s="112"/>
      <c r="PH88" s="112"/>
      <c r="PI88" s="112"/>
      <c r="PJ88" s="112"/>
      <c r="PK88" s="112"/>
      <c r="PL88" s="112"/>
      <c r="PM88" s="112"/>
      <c r="PN88" s="112"/>
      <c r="PO88" s="112"/>
      <c r="PP88" s="112"/>
      <c r="PQ88" s="112"/>
      <c r="PR88" s="112"/>
      <c r="PS88" s="112"/>
      <c r="PT88" s="112"/>
      <c r="PU88" s="112"/>
      <c r="PV88" s="112"/>
      <c r="PW88" s="112"/>
      <c r="PX88" s="112"/>
      <c r="PY88" s="112"/>
      <c r="PZ88" s="112"/>
      <c r="QA88" s="112"/>
      <c r="QB88" s="112"/>
      <c r="QC88" s="112"/>
      <c r="QD88" s="112"/>
      <c r="QE88" s="112"/>
      <c r="QF88" s="112"/>
      <c r="QG88" s="112"/>
      <c r="QH88" s="112"/>
      <c r="QI88" s="112"/>
      <c r="QJ88" s="112"/>
      <c r="QK88" s="112"/>
      <c r="QL88" s="112"/>
      <c r="QM88" s="112"/>
      <c r="QN88" s="112"/>
      <c r="QO88" s="112"/>
      <c r="QP88" s="112"/>
      <c r="QQ88" s="112"/>
      <c r="QR88" s="112"/>
      <c r="QS88" s="112"/>
      <c r="QT88" s="112"/>
      <c r="QU88" s="112"/>
      <c r="QV88" s="112"/>
      <c r="QW88" s="112"/>
      <c r="QX88" s="112"/>
      <c r="QY88" s="112"/>
      <c r="QZ88" s="112"/>
      <c r="RA88" s="112"/>
      <c r="RB88" s="112"/>
      <c r="RC88" s="112"/>
      <c r="RD88" s="112"/>
      <c r="RE88" s="112"/>
      <c r="RF88" s="112"/>
      <c r="RG88" s="112"/>
      <c r="RH88" s="112"/>
      <c r="RI88" s="112"/>
      <c r="RJ88" s="112"/>
      <c r="RK88" s="112"/>
      <c r="RL88" s="112"/>
      <c r="RM88" s="112"/>
      <c r="RN88" s="112"/>
      <c r="RO88" s="112"/>
      <c r="RP88" s="112"/>
      <c r="RQ88" s="112"/>
      <c r="RR88" s="112"/>
      <c r="RS88" s="112"/>
      <c r="RT88" s="112"/>
      <c r="RU88" s="112"/>
      <c r="RV88" s="112"/>
      <c r="RW88" s="112"/>
      <c r="RX88" s="112"/>
      <c r="RY88" s="112"/>
      <c r="RZ88" s="112"/>
      <c r="SA88" s="112"/>
      <c r="SB88" s="112"/>
      <c r="SC88" s="112"/>
      <c r="SD88" s="112"/>
      <c r="SE88" s="112"/>
      <c r="SF88" s="112"/>
      <c r="SG88" s="112"/>
      <c r="SH88" s="112"/>
      <c r="SI88" s="112"/>
      <c r="SJ88" s="112"/>
      <c r="SK88" s="112"/>
      <c r="SL88" s="112"/>
      <c r="SM88" s="112"/>
      <c r="SN88" s="112"/>
      <c r="SO88" s="112"/>
      <c r="SP88" s="112"/>
      <c r="SQ88" s="112"/>
      <c r="SR88" s="112"/>
      <c r="SS88" s="112"/>
      <c r="ST88" s="112"/>
      <c r="SU88" s="112"/>
      <c r="SV88" s="112"/>
      <c r="SW88" s="112"/>
      <c r="SX88" s="112"/>
      <c r="SY88" s="112"/>
      <c r="SZ88" s="112"/>
      <c r="TA88" s="112"/>
      <c r="TB88" s="112"/>
      <c r="TC88" s="112"/>
      <c r="TD88" s="112"/>
      <c r="TE88" s="112"/>
      <c r="TF88" s="112"/>
      <c r="TG88" s="112"/>
      <c r="TH88" s="112"/>
      <c r="TI88" s="112"/>
      <c r="TJ88" s="112"/>
      <c r="TK88" s="112"/>
      <c r="TL88" s="112"/>
      <c r="TM88" s="112"/>
      <c r="TN88" s="112"/>
      <c r="TO88" s="112"/>
      <c r="TP88" s="112"/>
      <c r="TQ88" s="112"/>
      <c r="TR88" s="112"/>
      <c r="TS88" s="112"/>
      <c r="TT88" s="112"/>
      <c r="TU88" s="112"/>
      <c r="TV88" s="112"/>
      <c r="TW88" s="112"/>
      <c r="TX88" s="112"/>
      <c r="TY88" s="112"/>
      <c r="TZ88" s="112"/>
      <c r="UA88" s="112"/>
      <c r="UB88" s="112"/>
      <c r="UC88" s="112"/>
      <c r="UD88" s="112"/>
      <c r="UE88" s="112"/>
      <c r="UF88" s="112"/>
      <c r="UG88" s="112"/>
      <c r="UH88" s="112"/>
      <c r="UI88" s="112"/>
      <c r="UJ88" s="112"/>
      <c r="UK88" s="112"/>
      <c r="UL88" s="112"/>
      <c r="UM88" s="112"/>
      <c r="UN88" s="112"/>
      <c r="UO88" s="112"/>
      <c r="UP88" s="112"/>
      <c r="UQ88" s="112"/>
      <c r="UR88" s="112"/>
      <c r="US88" s="112"/>
      <c r="UT88" s="112"/>
      <c r="UU88" s="112"/>
      <c r="UV88" s="112"/>
      <c r="UW88" s="112"/>
      <c r="UX88" s="112"/>
      <c r="UY88" s="112"/>
      <c r="UZ88" s="112"/>
      <c r="VA88" s="112"/>
      <c r="VB88" s="112"/>
      <c r="VC88" s="112"/>
      <c r="VD88" s="112"/>
      <c r="VE88" s="112"/>
      <c r="VF88" s="112"/>
      <c r="VG88" s="112"/>
      <c r="VH88" s="112"/>
      <c r="VI88" s="112"/>
      <c r="VJ88" s="112"/>
      <c r="VK88" s="112"/>
      <c r="VL88" s="112"/>
      <c r="VM88" s="112"/>
      <c r="VN88" s="112"/>
      <c r="VO88" s="112"/>
      <c r="VP88" s="112"/>
      <c r="VQ88" s="112"/>
      <c r="VR88" s="112"/>
      <c r="VS88" s="112"/>
      <c r="VT88" s="112"/>
      <c r="VU88" s="112"/>
      <c r="VV88" s="112"/>
      <c r="VW88" s="112"/>
      <c r="VX88" s="112"/>
      <c r="VY88" s="112"/>
      <c r="VZ88" s="112"/>
      <c r="WA88" s="112"/>
      <c r="WB88" s="112"/>
      <c r="WC88" s="112"/>
      <c r="WD88" s="112"/>
      <c r="WE88" s="112"/>
      <c r="WF88" s="112"/>
      <c r="WG88" s="112"/>
      <c r="WH88" s="112"/>
      <c r="WI88" s="112"/>
      <c r="WJ88" s="112"/>
      <c r="WK88" s="112"/>
      <c r="WL88" s="112"/>
      <c r="WM88" s="112"/>
      <c r="WN88" s="112"/>
      <c r="WO88" s="112"/>
      <c r="WP88" s="112"/>
      <c r="WQ88" s="112"/>
      <c r="WR88" s="112"/>
      <c r="WS88" s="112"/>
      <c r="WT88" s="112"/>
      <c r="WU88" s="112"/>
      <c r="WV88" s="112"/>
      <c r="WW88" s="112"/>
      <c r="WX88" s="112"/>
      <c r="WY88" s="112"/>
      <c r="WZ88" s="112"/>
      <c r="XA88" s="112"/>
      <c r="XB88" s="112"/>
      <c r="XC88" s="112"/>
      <c r="XD88" s="112"/>
      <c r="XE88" s="112"/>
      <c r="XF88" s="112"/>
      <c r="XG88" s="112"/>
      <c r="XH88" s="112"/>
      <c r="XI88" s="112"/>
      <c r="XJ88" s="112"/>
      <c r="XK88" s="112"/>
      <c r="XL88" s="112"/>
      <c r="XM88" s="112"/>
      <c r="XN88" s="112"/>
      <c r="XO88" s="112"/>
      <c r="XP88" s="112"/>
      <c r="XQ88" s="112"/>
      <c r="XR88" s="112"/>
      <c r="XS88" s="112"/>
      <c r="XT88" s="112"/>
      <c r="XU88" s="112"/>
      <c r="XV88" s="112"/>
      <c r="XW88" s="112"/>
      <c r="XX88" s="112"/>
      <c r="XY88" s="112"/>
      <c r="XZ88" s="112"/>
      <c r="YA88" s="112"/>
      <c r="YB88" s="112"/>
      <c r="YC88" s="112"/>
      <c r="YD88" s="112"/>
      <c r="YE88" s="112"/>
      <c r="YF88" s="112"/>
      <c r="YG88" s="112"/>
      <c r="YH88" s="112"/>
      <c r="YI88" s="112"/>
      <c r="YJ88" s="112"/>
      <c r="YK88" s="112"/>
      <c r="YL88" s="112"/>
      <c r="YM88" s="112"/>
      <c r="YN88" s="112"/>
      <c r="YO88" s="112"/>
      <c r="YP88" s="112"/>
      <c r="YQ88" s="112"/>
      <c r="YR88" s="112"/>
      <c r="YS88" s="112"/>
      <c r="YT88" s="112"/>
      <c r="YU88" s="112"/>
      <c r="YV88" s="112"/>
      <c r="YW88" s="112"/>
      <c r="YX88" s="112"/>
      <c r="YY88" s="112"/>
      <c r="YZ88" s="112"/>
      <c r="ZA88" s="112"/>
      <c r="ZB88" s="112"/>
      <c r="ZC88" s="112"/>
      <c r="ZD88" s="112"/>
      <c r="ZE88" s="112"/>
      <c r="ZF88" s="112"/>
      <c r="ZG88" s="112"/>
      <c r="ZH88" s="112"/>
      <c r="ZI88" s="112"/>
      <c r="ZJ88" s="112"/>
      <c r="ZK88" s="112"/>
      <c r="ZL88" s="112"/>
      <c r="ZM88" s="112"/>
      <c r="ZN88" s="112"/>
      <c r="ZO88" s="112"/>
      <c r="ZP88" s="112"/>
      <c r="ZQ88" s="112"/>
      <c r="ZR88" s="112"/>
      <c r="ZS88" s="112"/>
      <c r="ZT88" s="112"/>
      <c r="ZU88" s="112"/>
      <c r="ZV88" s="112"/>
      <c r="ZW88" s="112"/>
      <c r="ZX88" s="112"/>
      <c r="ZY88" s="112"/>
      <c r="ZZ88" s="112"/>
      <c r="AAA88" s="112"/>
      <c r="AAB88" s="112"/>
      <c r="AAC88" s="112"/>
      <c r="AAD88" s="112"/>
      <c r="AAE88" s="112"/>
      <c r="AAF88" s="112"/>
      <c r="AAG88" s="112"/>
      <c r="AAH88" s="112"/>
      <c r="AAI88" s="112"/>
      <c r="AAJ88" s="112"/>
      <c r="AAK88" s="112"/>
      <c r="AAL88" s="112"/>
      <c r="AAM88" s="112"/>
      <c r="AAN88" s="112"/>
      <c r="AAO88" s="112"/>
      <c r="AAP88" s="112"/>
      <c r="AAQ88" s="112"/>
      <c r="AAR88" s="112"/>
      <c r="AAS88" s="112"/>
      <c r="AAT88" s="112"/>
      <c r="AAU88" s="112"/>
      <c r="AAV88" s="112"/>
      <c r="AAW88" s="112"/>
      <c r="AAX88" s="112"/>
      <c r="AAY88" s="112"/>
      <c r="AAZ88" s="112"/>
      <c r="ABA88" s="112"/>
      <c r="ABB88" s="112"/>
      <c r="ABC88" s="112"/>
      <c r="ABD88" s="112"/>
      <c r="ABE88" s="112"/>
      <c r="ABF88" s="112"/>
      <c r="ABG88" s="112"/>
      <c r="ABH88" s="112"/>
      <c r="ABI88" s="112"/>
      <c r="ABJ88" s="112"/>
      <c r="ABK88" s="112"/>
      <c r="ABL88" s="112"/>
      <c r="ABM88" s="112"/>
      <c r="ABN88" s="112"/>
      <c r="ABO88" s="112"/>
      <c r="ABP88" s="112"/>
      <c r="ABQ88" s="112"/>
      <c r="ABR88" s="112"/>
      <c r="ABS88" s="112"/>
      <c r="ABT88" s="112"/>
      <c r="ABU88" s="112"/>
      <c r="ABV88" s="112"/>
      <c r="ABW88" s="112"/>
      <c r="ABX88" s="112"/>
      <c r="ABY88" s="112"/>
      <c r="ABZ88" s="112"/>
      <c r="ACA88" s="112"/>
      <c r="ACB88" s="112"/>
      <c r="ACC88" s="112"/>
      <c r="ACD88" s="112"/>
      <c r="ACE88" s="112"/>
      <c r="ACF88" s="112"/>
      <c r="ACG88" s="112"/>
      <c r="ACH88" s="112"/>
      <c r="ACI88" s="112"/>
      <c r="ACJ88" s="112"/>
      <c r="ACK88" s="112"/>
      <c r="ACL88" s="112"/>
      <c r="ACM88" s="112"/>
      <c r="ACN88" s="112"/>
      <c r="ACO88" s="112"/>
      <c r="ACP88" s="112"/>
      <c r="ACQ88" s="112"/>
      <c r="ACR88" s="112"/>
      <c r="ACS88" s="112"/>
      <c r="ACT88" s="112"/>
      <c r="ACU88" s="112"/>
      <c r="ACV88" s="112"/>
      <c r="ACW88" s="112"/>
      <c r="ACX88" s="112"/>
      <c r="ACY88" s="112"/>
      <c r="ACZ88" s="112"/>
      <c r="ADA88" s="112"/>
      <c r="ADB88" s="112"/>
      <c r="ADC88" s="112"/>
      <c r="ADD88" s="112"/>
      <c r="ADE88" s="112"/>
      <c r="ADF88" s="112"/>
      <c r="ADG88" s="112"/>
      <c r="ADH88" s="112"/>
      <c r="ADI88" s="112"/>
      <c r="ADJ88" s="112"/>
      <c r="ADK88" s="112"/>
      <c r="ADL88" s="112"/>
      <c r="ADM88" s="112"/>
      <c r="ADN88" s="112"/>
      <c r="ADO88" s="112"/>
      <c r="ADP88" s="112"/>
      <c r="ADQ88" s="112"/>
      <c r="ADR88" s="112"/>
      <c r="ADS88" s="112"/>
      <c r="ADT88" s="112"/>
      <c r="ADU88" s="112"/>
      <c r="ADV88" s="112"/>
      <c r="ADW88" s="112"/>
      <c r="ADX88" s="112"/>
      <c r="ADY88" s="112"/>
      <c r="ADZ88" s="112"/>
      <c r="AEA88" s="112"/>
      <c r="AEB88" s="112"/>
      <c r="AEC88" s="112"/>
      <c r="AED88" s="112"/>
      <c r="AEE88" s="112"/>
      <c r="AEF88" s="112"/>
      <c r="AEG88" s="112"/>
      <c r="AEH88" s="112"/>
      <c r="AEI88" s="112"/>
      <c r="AEJ88" s="112"/>
      <c r="AEK88" s="112"/>
      <c r="AEL88" s="112"/>
      <c r="AEM88" s="112"/>
      <c r="AEN88" s="112"/>
      <c r="AEO88" s="112"/>
      <c r="AEP88" s="112"/>
      <c r="AEQ88" s="112"/>
      <c r="AER88" s="112"/>
      <c r="AES88" s="112"/>
      <c r="AET88" s="112"/>
      <c r="AEU88" s="112"/>
      <c r="AEV88" s="112"/>
      <c r="AEW88" s="112"/>
      <c r="AEX88" s="112"/>
      <c r="AEY88" s="112"/>
      <c r="AEZ88" s="112"/>
      <c r="AFA88" s="112"/>
      <c r="AFB88" s="112"/>
      <c r="AFC88" s="112"/>
      <c r="AFD88" s="112"/>
      <c r="AFE88" s="112"/>
      <c r="AFF88" s="112"/>
      <c r="AFG88" s="112"/>
      <c r="AFH88" s="112"/>
      <c r="AFI88" s="112"/>
      <c r="AFJ88" s="112"/>
      <c r="AFK88" s="112"/>
      <c r="AFL88" s="112"/>
      <c r="AFM88" s="112"/>
      <c r="AFN88" s="112"/>
      <c r="AFO88" s="112"/>
      <c r="AFP88" s="112"/>
      <c r="AFQ88" s="112"/>
      <c r="AFR88" s="112"/>
      <c r="AFS88" s="112"/>
      <c r="AFT88" s="112"/>
      <c r="AFU88" s="112"/>
      <c r="AFV88" s="112"/>
      <c r="AFW88" s="112"/>
      <c r="AFX88" s="112"/>
      <c r="AFY88" s="112"/>
      <c r="AFZ88" s="112"/>
      <c r="AGA88" s="112"/>
      <c r="AGB88" s="112"/>
      <c r="AGC88" s="112"/>
      <c r="AGD88" s="112"/>
      <c r="AGE88" s="112"/>
      <c r="AGF88" s="112"/>
      <c r="AGG88" s="112"/>
      <c r="AGH88" s="112"/>
      <c r="AGI88" s="112"/>
      <c r="AGJ88" s="112"/>
      <c r="AGK88" s="112"/>
      <c r="AGL88" s="112"/>
      <c r="AGM88" s="112"/>
      <c r="AGN88" s="112"/>
      <c r="AGO88" s="112"/>
      <c r="AGP88" s="112"/>
      <c r="AGQ88" s="112"/>
      <c r="AGR88" s="112"/>
      <c r="AGS88" s="112"/>
      <c r="AGT88" s="112"/>
      <c r="AGU88" s="112"/>
      <c r="AGV88" s="112"/>
      <c r="AGW88" s="112"/>
      <c r="AGX88" s="112"/>
      <c r="AGY88" s="112"/>
      <c r="AGZ88" s="112"/>
      <c r="AHA88" s="112"/>
      <c r="AHB88" s="112"/>
      <c r="AHC88" s="112"/>
      <c r="AHD88" s="112"/>
      <c r="AHE88" s="112"/>
      <c r="AHF88" s="112"/>
      <c r="AHG88" s="112"/>
      <c r="AHH88" s="112"/>
      <c r="AHI88" s="112"/>
      <c r="AHJ88" s="112"/>
      <c r="AHK88" s="112"/>
      <c r="AHL88" s="112"/>
      <c r="AHM88" s="112"/>
      <c r="AHN88" s="112"/>
      <c r="AHO88" s="112"/>
      <c r="AHP88" s="112"/>
      <c r="AHQ88" s="112"/>
      <c r="AHR88" s="112"/>
      <c r="AHS88" s="112"/>
      <c r="AHT88" s="112"/>
      <c r="AHU88" s="112"/>
      <c r="AHV88" s="112"/>
      <c r="AHW88" s="112"/>
      <c r="AHX88" s="112"/>
      <c r="AHY88" s="112"/>
      <c r="AHZ88" s="112"/>
      <c r="AIA88" s="112"/>
      <c r="AIB88" s="112"/>
      <c r="AIC88" s="112"/>
      <c r="AID88" s="112"/>
      <c r="AIE88" s="112"/>
      <c r="AIF88" s="112"/>
      <c r="AIG88" s="112"/>
      <c r="AIH88" s="112"/>
      <c r="AII88" s="112"/>
      <c r="AIJ88" s="112"/>
      <c r="AIK88" s="112"/>
      <c r="AIL88" s="112"/>
      <c r="AIM88" s="112"/>
      <c r="AIN88" s="112"/>
      <c r="AIO88" s="112"/>
      <c r="AIP88" s="112"/>
      <c r="AIQ88" s="112"/>
      <c r="AIR88" s="112"/>
      <c r="AIS88" s="112"/>
      <c r="AIT88" s="112"/>
      <c r="AIU88" s="112"/>
      <c r="AIV88" s="112"/>
      <c r="AIW88" s="112"/>
      <c r="AIX88" s="112"/>
      <c r="AIY88" s="112"/>
      <c r="AIZ88" s="112"/>
      <c r="AJA88" s="112"/>
      <c r="AJB88" s="112"/>
      <c r="AJC88" s="112"/>
      <c r="AJD88" s="112"/>
      <c r="AJE88" s="112"/>
      <c r="AJF88" s="112"/>
      <c r="AJG88" s="112"/>
      <c r="AJH88" s="112"/>
      <c r="AJI88" s="112"/>
      <c r="AJJ88" s="112"/>
      <c r="AJK88" s="112"/>
      <c r="AJL88" s="112"/>
      <c r="AJM88" s="112"/>
      <c r="AJN88" s="112"/>
      <c r="AJO88" s="112"/>
      <c r="AJP88" s="112"/>
      <c r="AJQ88" s="112"/>
      <c r="AJR88" s="112"/>
      <c r="AJS88" s="112"/>
      <c r="AJT88" s="112"/>
      <c r="AJU88" s="112"/>
      <c r="AJV88" s="112"/>
      <c r="AJW88" s="112"/>
      <c r="AJX88" s="112"/>
      <c r="AJY88" s="112"/>
      <c r="AJZ88" s="112"/>
      <c r="AKA88" s="112"/>
      <c r="AKB88" s="112"/>
      <c r="AKC88" s="112"/>
      <c r="AKD88" s="112"/>
      <c r="AKE88" s="112"/>
      <c r="AKF88" s="112"/>
      <c r="AKG88" s="112"/>
      <c r="AKH88" s="112"/>
      <c r="AKI88" s="112"/>
      <c r="AKJ88" s="112"/>
      <c r="AKK88" s="112"/>
      <c r="AKL88" s="112"/>
      <c r="AKM88" s="112"/>
      <c r="AKN88" s="112"/>
      <c r="AKO88" s="112"/>
      <c r="AKP88" s="112"/>
      <c r="AKQ88" s="112"/>
      <c r="AKR88" s="112"/>
      <c r="AKS88" s="112"/>
      <c r="AKT88" s="112"/>
      <c r="AKU88" s="112"/>
      <c r="AKV88" s="112"/>
      <c r="AKW88" s="112"/>
      <c r="AKX88" s="112"/>
      <c r="AKY88" s="112"/>
      <c r="AKZ88" s="112"/>
      <c r="ALA88" s="112"/>
      <c r="ALB88" s="112"/>
      <c r="ALC88" s="112"/>
      <c r="ALD88" s="112"/>
      <c r="ALE88" s="112"/>
      <c r="ALF88" s="112"/>
      <c r="ALG88" s="112"/>
      <c r="ALH88" s="112"/>
      <c r="ALI88" s="112"/>
      <c r="ALJ88" s="112"/>
      <c r="ALK88" s="112"/>
      <c r="ALL88" s="112"/>
      <c r="ALM88" s="112"/>
      <c r="ALN88" s="112"/>
      <c r="ALO88" s="112"/>
      <c r="ALP88" s="112"/>
      <c r="ALQ88" s="112"/>
      <c r="ALR88" s="112"/>
      <c r="ALS88" s="112"/>
      <c r="ALT88" s="112"/>
      <c r="ALU88" s="112"/>
      <c r="ALV88" s="112"/>
      <c r="ALW88" s="112"/>
      <c r="ALX88" s="112"/>
      <c r="ALY88" s="112"/>
      <c r="ALZ88" s="112"/>
      <c r="AMA88" s="112"/>
      <c r="AMB88" s="112"/>
      <c r="AMC88" s="112"/>
      <c r="AMD88" s="112"/>
    </row>
    <row r="89" spans="1:1019" s="112" customFormat="1" ht="12.75">
      <c r="A89" s="20"/>
      <c r="B89" s="284"/>
      <c r="C89" s="561"/>
      <c r="D89" s="561"/>
      <c r="E89" s="24"/>
      <c r="F89" s="24"/>
      <c r="G89" s="29"/>
      <c r="H89" s="232"/>
    </row>
    <row r="90" spans="1:1019" s="112" customFormat="1" ht="12.75">
      <c r="A90" s="568"/>
      <c r="B90" s="569" t="s">
        <v>378</v>
      </c>
      <c r="C90" s="398"/>
      <c r="D90" s="398"/>
      <c r="E90" s="121"/>
      <c r="F90" s="261"/>
      <c r="G90" s="29"/>
      <c r="H90" s="570"/>
    </row>
    <row r="91" spans="1:1019" s="112" customFormat="1" ht="83.25" customHeight="1">
      <c r="A91" s="115" t="s">
        <v>677</v>
      </c>
      <c r="B91" s="429" t="s">
        <v>918</v>
      </c>
      <c r="C91" s="396"/>
      <c r="D91" s="396"/>
      <c r="E91" s="146"/>
      <c r="F91" s="146"/>
      <c r="G91" s="29"/>
      <c r="H91" s="571"/>
    </row>
    <row r="92" spans="1:1019" s="112" customFormat="1" ht="12.75">
      <c r="A92" s="115"/>
      <c r="B92" s="478" t="s">
        <v>379</v>
      </c>
      <c r="C92" s="397"/>
      <c r="D92" s="397"/>
      <c r="E92" s="254"/>
      <c r="F92" s="257"/>
      <c r="G92" s="29"/>
      <c r="H92" s="402"/>
    </row>
    <row r="93" spans="1:1019" s="567" customFormat="1" ht="114.75">
      <c r="A93" s="115"/>
      <c r="B93" s="429" t="s">
        <v>380</v>
      </c>
      <c r="C93" s="398" t="s">
        <v>6</v>
      </c>
      <c r="D93" s="398">
        <v>1</v>
      </c>
      <c r="E93" s="146"/>
      <c r="F93" s="146"/>
      <c r="G93" s="29"/>
      <c r="H93" s="132"/>
      <c r="I93" s="112"/>
      <c r="J93" s="112"/>
      <c r="K93" s="112"/>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2"/>
      <c r="CD93" s="112"/>
      <c r="CE93" s="112"/>
      <c r="CF93" s="112"/>
      <c r="CG93" s="112"/>
      <c r="CH93" s="112"/>
      <c r="CI93" s="112"/>
      <c r="CJ93" s="112"/>
      <c r="CK93" s="112"/>
      <c r="CL93" s="112"/>
      <c r="CM93" s="112"/>
      <c r="CN93" s="112"/>
      <c r="CO93" s="112"/>
      <c r="CP93" s="112"/>
      <c r="CQ93" s="112"/>
      <c r="CR93" s="112"/>
      <c r="CS93" s="112"/>
      <c r="CT93" s="112"/>
      <c r="CU93" s="112"/>
      <c r="CV93" s="112"/>
      <c r="CW93" s="112"/>
      <c r="CX93" s="112"/>
      <c r="CY93" s="112"/>
      <c r="CZ93" s="112"/>
      <c r="DA93" s="112"/>
      <c r="DB93" s="112"/>
      <c r="DC93" s="112"/>
      <c r="DD93" s="112"/>
      <c r="DE93" s="112"/>
      <c r="DF93" s="112"/>
      <c r="DG93" s="112"/>
      <c r="DH93" s="112"/>
      <c r="DI93" s="112"/>
      <c r="DJ93" s="112"/>
      <c r="DK93" s="112"/>
      <c r="DL93" s="112"/>
      <c r="DM93" s="112"/>
      <c r="DN93" s="112"/>
      <c r="DO93" s="112"/>
      <c r="DP93" s="112"/>
      <c r="DQ93" s="112"/>
      <c r="DR93" s="112"/>
      <c r="DS93" s="112"/>
      <c r="DT93" s="112"/>
      <c r="DU93" s="112"/>
      <c r="DV93" s="112"/>
      <c r="DW93" s="112"/>
      <c r="DX93" s="112"/>
      <c r="DY93" s="112"/>
      <c r="DZ93" s="112"/>
      <c r="EA93" s="112"/>
      <c r="EB93" s="112"/>
      <c r="EC93" s="112"/>
      <c r="ED93" s="112"/>
      <c r="EE93" s="112"/>
      <c r="EF93" s="112"/>
      <c r="EG93" s="112"/>
      <c r="EH93" s="112"/>
      <c r="EI93" s="112"/>
      <c r="EJ93" s="112"/>
      <c r="EK93" s="112"/>
      <c r="EL93" s="112"/>
      <c r="EM93" s="112"/>
      <c r="EN93" s="112"/>
      <c r="EO93" s="112"/>
      <c r="EP93" s="112"/>
      <c r="EQ93" s="112"/>
      <c r="ER93" s="112"/>
      <c r="ES93" s="112"/>
      <c r="ET93" s="112"/>
      <c r="EU93" s="112"/>
      <c r="EV93" s="112"/>
      <c r="EW93" s="112"/>
      <c r="EX93" s="112"/>
      <c r="EY93" s="112"/>
      <c r="EZ93" s="112"/>
      <c r="FA93" s="112"/>
      <c r="FB93" s="112"/>
      <c r="FC93" s="112"/>
      <c r="FD93" s="112"/>
      <c r="FE93" s="112"/>
      <c r="FF93" s="112"/>
      <c r="FG93" s="112"/>
      <c r="FH93" s="112"/>
      <c r="FI93" s="112"/>
      <c r="FJ93" s="112"/>
      <c r="FK93" s="112"/>
      <c r="FL93" s="112"/>
      <c r="FM93" s="112"/>
      <c r="FN93" s="112"/>
      <c r="FO93" s="112"/>
      <c r="FP93" s="112"/>
      <c r="FQ93" s="112"/>
      <c r="FR93" s="112"/>
      <c r="FS93" s="112"/>
      <c r="FT93" s="112"/>
      <c r="FU93" s="112"/>
      <c r="FV93" s="112"/>
      <c r="FW93" s="112"/>
      <c r="FX93" s="112"/>
      <c r="FY93" s="112"/>
      <c r="FZ93" s="112"/>
      <c r="GA93" s="112"/>
      <c r="GB93" s="112"/>
      <c r="GC93" s="112"/>
      <c r="GD93" s="112"/>
      <c r="GE93" s="112"/>
      <c r="GF93" s="112"/>
      <c r="GG93" s="112"/>
      <c r="GH93" s="112"/>
      <c r="GI93" s="112"/>
      <c r="GJ93" s="112"/>
      <c r="GK93" s="112"/>
      <c r="GL93" s="112"/>
      <c r="GM93" s="112"/>
      <c r="GN93" s="112"/>
      <c r="GO93" s="112"/>
      <c r="GP93" s="112"/>
      <c r="GQ93" s="112"/>
      <c r="GR93" s="112"/>
      <c r="GS93" s="112"/>
      <c r="GT93" s="112"/>
      <c r="GU93" s="112"/>
      <c r="GV93" s="112"/>
      <c r="GW93" s="112"/>
      <c r="GX93" s="112"/>
      <c r="GY93" s="112"/>
      <c r="GZ93" s="112"/>
      <c r="HA93" s="112"/>
      <c r="HB93" s="112"/>
      <c r="HC93" s="112"/>
      <c r="HD93" s="112"/>
      <c r="HE93" s="112"/>
      <c r="HF93" s="112"/>
      <c r="HG93" s="112"/>
      <c r="HH93" s="112"/>
      <c r="HI93" s="112"/>
      <c r="HJ93" s="112"/>
      <c r="HK93" s="112"/>
      <c r="HL93" s="112"/>
      <c r="HM93" s="112"/>
      <c r="HN93" s="112"/>
      <c r="HO93" s="112"/>
      <c r="HP93" s="112"/>
      <c r="HQ93" s="112"/>
      <c r="HR93" s="112"/>
      <c r="HS93" s="112"/>
      <c r="HT93" s="112"/>
      <c r="HU93" s="112"/>
      <c r="HV93" s="112"/>
      <c r="HW93" s="112"/>
      <c r="HX93" s="112"/>
      <c r="HY93" s="112"/>
      <c r="HZ93" s="112"/>
      <c r="IA93" s="112"/>
      <c r="IB93" s="112"/>
      <c r="IC93" s="112"/>
      <c r="ID93" s="112"/>
      <c r="IE93" s="112"/>
      <c r="IF93" s="112"/>
      <c r="IG93" s="112"/>
      <c r="IH93" s="112"/>
      <c r="II93" s="112"/>
      <c r="IJ93" s="112"/>
      <c r="IK93" s="112"/>
      <c r="IL93" s="112"/>
      <c r="IM93" s="112"/>
      <c r="IN93" s="112"/>
      <c r="IO93" s="112"/>
      <c r="IP93" s="112"/>
      <c r="IQ93" s="112"/>
      <c r="IR93" s="112"/>
      <c r="IS93" s="112"/>
      <c r="IT93" s="112"/>
      <c r="IU93" s="112"/>
      <c r="IV93" s="112"/>
      <c r="IW93" s="112"/>
      <c r="IX93" s="112"/>
      <c r="IY93" s="112"/>
      <c r="IZ93" s="112"/>
      <c r="JA93" s="112"/>
      <c r="JB93" s="112"/>
      <c r="JC93" s="112"/>
      <c r="JD93" s="112"/>
      <c r="JE93" s="112"/>
      <c r="JF93" s="112"/>
      <c r="JG93" s="112"/>
      <c r="JH93" s="112"/>
      <c r="JI93" s="112"/>
      <c r="JJ93" s="112"/>
      <c r="JK93" s="112"/>
      <c r="JL93" s="112"/>
      <c r="JM93" s="112"/>
      <c r="JN93" s="112"/>
      <c r="JO93" s="112"/>
      <c r="JP93" s="112"/>
      <c r="JQ93" s="112"/>
      <c r="JR93" s="112"/>
      <c r="JS93" s="112"/>
      <c r="JT93" s="112"/>
      <c r="JU93" s="112"/>
      <c r="JV93" s="112"/>
      <c r="JW93" s="112"/>
      <c r="JX93" s="112"/>
      <c r="JY93" s="112"/>
      <c r="JZ93" s="112"/>
      <c r="KA93" s="112"/>
      <c r="KB93" s="112"/>
      <c r="KC93" s="112"/>
      <c r="KD93" s="112"/>
      <c r="KE93" s="112"/>
      <c r="KF93" s="112"/>
      <c r="KG93" s="112"/>
      <c r="KH93" s="112"/>
      <c r="KI93" s="112"/>
      <c r="KJ93" s="112"/>
      <c r="KK93" s="112"/>
      <c r="KL93" s="112"/>
      <c r="KM93" s="112"/>
      <c r="KN93" s="112"/>
      <c r="KO93" s="112"/>
      <c r="KP93" s="112"/>
      <c r="KQ93" s="112"/>
      <c r="KR93" s="112"/>
      <c r="KS93" s="112"/>
      <c r="KT93" s="112"/>
      <c r="KU93" s="112"/>
      <c r="KV93" s="112"/>
      <c r="KW93" s="112"/>
      <c r="KX93" s="112"/>
      <c r="KY93" s="112"/>
      <c r="KZ93" s="112"/>
      <c r="LA93" s="112"/>
      <c r="LB93" s="112"/>
      <c r="LC93" s="112"/>
      <c r="LD93" s="112"/>
      <c r="LE93" s="112"/>
      <c r="LF93" s="112"/>
      <c r="LG93" s="112"/>
      <c r="LH93" s="112"/>
      <c r="LI93" s="112"/>
      <c r="LJ93" s="112"/>
      <c r="LK93" s="112"/>
      <c r="LL93" s="112"/>
      <c r="LM93" s="112"/>
      <c r="LN93" s="112"/>
      <c r="LO93" s="112"/>
      <c r="LP93" s="112"/>
      <c r="LQ93" s="112"/>
      <c r="LR93" s="112"/>
      <c r="LS93" s="112"/>
      <c r="LT93" s="112"/>
      <c r="LU93" s="112"/>
      <c r="LV93" s="112"/>
      <c r="LW93" s="112"/>
      <c r="LX93" s="112"/>
      <c r="LY93" s="112"/>
      <c r="LZ93" s="112"/>
      <c r="MA93" s="112"/>
      <c r="MB93" s="112"/>
      <c r="MC93" s="112"/>
      <c r="MD93" s="112"/>
      <c r="ME93" s="112"/>
      <c r="MF93" s="112"/>
      <c r="MG93" s="112"/>
      <c r="MH93" s="112"/>
      <c r="MI93" s="112"/>
      <c r="MJ93" s="112"/>
      <c r="MK93" s="112"/>
      <c r="ML93" s="112"/>
      <c r="MM93" s="112"/>
      <c r="MN93" s="112"/>
      <c r="MO93" s="112"/>
      <c r="MP93" s="112"/>
      <c r="MQ93" s="112"/>
      <c r="MR93" s="112"/>
      <c r="MS93" s="112"/>
      <c r="MT93" s="112"/>
      <c r="MU93" s="112"/>
      <c r="MV93" s="112"/>
      <c r="MW93" s="112"/>
      <c r="MX93" s="112"/>
      <c r="MY93" s="112"/>
      <c r="MZ93" s="112"/>
      <c r="NA93" s="112"/>
      <c r="NB93" s="112"/>
      <c r="NC93" s="112"/>
      <c r="ND93" s="112"/>
      <c r="NE93" s="112"/>
      <c r="NF93" s="112"/>
      <c r="NG93" s="112"/>
      <c r="NH93" s="112"/>
      <c r="NI93" s="112"/>
      <c r="NJ93" s="112"/>
      <c r="NK93" s="112"/>
      <c r="NL93" s="112"/>
      <c r="NM93" s="112"/>
      <c r="NN93" s="112"/>
      <c r="NO93" s="112"/>
      <c r="NP93" s="112"/>
      <c r="NQ93" s="112"/>
      <c r="NR93" s="112"/>
      <c r="NS93" s="112"/>
      <c r="NT93" s="112"/>
      <c r="NU93" s="112"/>
      <c r="NV93" s="112"/>
      <c r="NW93" s="112"/>
      <c r="NX93" s="112"/>
      <c r="NY93" s="112"/>
      <c r="NZ93" s="112"/>
      <c r="OA93" s="112"/>
      <c r="OB93" s="112"/>
      <c r="OC93" s="112"/>
      <c r="OD93" s="112"/>
      <c r="OE93" s="112"/>
      <c r="OF93" s="112"/>
      <c r="OG93" s="112"/>
      <c r="OH93" s="112"/>
      <c r="OI93" s="112"/>
      <c r="OJ93" s="112"/>
      <c r="OK93" s="112"/>
      <c r="OL93" s="112"/>
      <c r="OM93" s="112"/>
      <c r="ON93" s="112"/>
      <c r="OO93" s="112"/>
      <c r="OP93" s="112"/>
      <c r="OQ93" s="112"/>
      <c r="OR93" s="112"/>
      <c r="OS93" s="112"/>
      <c r="OT93" s="112"/>
      <c r="OU93" s="112"/>
      <c r="OV93" s="112"/>
      <c r="OW93" s="112"/>
      <c r="OX93" s="112"/>
      <c r="OY93" s="112"/>
      <c r="OZ93" s="112"/>
      <c r="PA93" s="112"/>
      <c r="PB93" s="112"/>
      <c r="PC93" s="112"/>
      <c r="PD93" s="112"/>
      <c r="PE93" s="112"/>
      <c r="PF93" s="112"/>
      <c r="PG93" s="112"/>
      <c r="PH93" s="112"/>
      <c r="PI93" s="112"/>
      <c r="PJ93" s="112"/>
      <c r="PK93" s="112"/>
      <c r="PL93" s="112"/>
      <c r="PM93" s="112"/>
      <c r="PN93" s="112"/>
      <c r="PO93" s="112"/>
      <c r="PP93" s="112"/>
      <c r="PQ93" s="112"/>
      <c r="PR93" s="112"/>
      <c r="PS93" s="112"/>
      <c r="PT93" s="112"/>
      <c r="PU93" s="112"/>
      <c r="PV93" s="112"/>
      <c r="PW93" s="112"/>
      <c r="PX93" s="112"/>
      <c r="PY93" s="112"/>
      <c r="PZ93" s="112"/>
      <c r="QA93" s="112"/>
      <c r="QB93" s="112"/>
      <c r="QC93" s="112"/>
      <c r="QD93" s="112"/>
      <c r="QE93" s="112"/>
      <c r="QF93" s="112"/>
      <c r="QG93" s="112"/>
      <c r="QH93" s="112"/>
      <c r="QI93" s="112"/>
      <c r="QJ93" s="112"/>
      <c r="QK93" s="112"/>
      <c r="QL93" s="112"/>
      <c r="QM93" s="112"/>
      <c r="QN93" s="112"/>
      <c r="QO93" s="112"/>
      <c r="QP93" s="112"/>
      <c r="QQ93" s="112"/>
      <c r="QR93" s="112"/>
      <c r="QS93" s="112"/>
      <c r="QT93" s="112"/>
      <c r="QU93" s="112"/>
      <c r="QV93" s="112"/>
      <c r="QW93" s="112"/>
      <c r="QX93" s="112"/>
      <c r="QY93" s="112"/>
      <c r="QZ93" s="112"/>
      <c r="RA93" s="112"/>
      <c r="RB93" s="112"/>
      <c r="RC93" s="112"/>
      <c r="RD93" s="112"/>
      <c r="RE93" s="112"/>
      <c r="RF93" s="112"/>
      <c r="RG93" s="112"/>
      <c r="RH93" s="112"/>
      <c r="RI93" s="112"/>
      <c r="RJ93" s="112"/>
      <c r="RK93" s="112"/>
      <c r="RL93" s="112"/>
      <c r="RM93" s="112"/>
      <c r="RN93" s="112"/>
      <c r="RO93" s="112"/>
      <c r="RP93" s="112"/>
      <c r="RQ93" s="112"/>
      <c r="RR93" s="112"/>
      <c r="RS93" s="112"/>
      <c r="RT93" s="112"/>
      <c r="RU93" s="112"/>
      <c r="RV93" s="112"/>
      <c r="RW93" s="112"/>
      <c r="RX93" s="112"/>
      <c r="RY93" s="112"/>
      <c r="RZ93" s="112"/>
      <c r="SA93" s="112"/>
      <c r="SB93" s="112"/>
      <c r="SC93" s="112"/>
      <c r="SD93" s="112"/>
      <c r="SE93" s="112"/>
      <c r="SF93" s="112"/>
      <c r="SG93" s="112"/>
      <c r="SH93" s="112"/>
      <c r="SI93" s="112"/>
      <c r="SJ93" s="112"/>
      <c r="SK93" s="112"/>
      <c r="SL93" s="112"/>
      <c r="SM93" s="112"/>
      <c r="SN93" s="112"/>
      <c r="SO93" s="112"/>
      <c r="SP93" s="112"/>
      <c r="SQ93" s="112"/>
      <c r="SR93" s="112"/>
      <c r="SS93" s="112"/>
      <c r="ST93" s="112"/>
      <c r="SU93" s="112"/>
      <c r="SV93" s="112"/>
      <c r="SW93" s="112"/>
      <c r="SX93" s="112"/>
      <c r="SY93" s="112"/>
      <c r="SZ93" s="112"/>
      <c r="TA93" s="112"/>
      <c r="TB93" s="112"/>
      <c r="TC93" s="112"/>
      <c r="TD93" s="112"/>
      <c r="TE93" s="112"/>
      <c r="TF93" s="112"/>
      <c r="TG93" s="112"/>
      <c r="TH93" s="112"/>
      <c r="TI93" s="112"/>
      <c r="TJ93" s="112"/>
      <c r="TK93" s="112"/>
      <c r="TL93" s="112"/>
      <c r="TM93" s="112"/>
      <c r="TN93" s="112"/>
      <c r="TO93" s="112"/>
      <c r="TP93" s="112"/>
      <c r="TQ93" s="112"/>
      <c r="TR93" s="112"/>
      <c r="TS93" s="112"/>
      <c r="TT93" s="112"/>
      <c r="TU93" s="112"/>
      <c r="TV93" s="112"/>
      <c r="TW93" s="112"/>
      <c r="TX93" s="112"/>
      <c r="TY93" s="112"/>
      <c r="TZ93" s="112"/>
      <c r="UA93" s="112"/>
      <c r="UB93" s="112"/>
      <c r="UC93" s="112"/>
      <c r="UD93" s="112"/>
      <c r="UE93" s="112"/>
      <c r="UF93" s="112"/>
      <c r="UG93" s="112"/>
      <c r="UH93" s="112"/>
      <c r="UI93" s="112"/>
      <c r="UJ93" s="112"/>
      <c r="UK93" s="112"/>
      <c r="UL93" s="112"/>
      <c r="UM93" s="112"/>
      <c r="UN93" s="112"/>
      <c r="UO93" s="112"/>
      <c r="UP93" s="112"/>
      <c r="UQ93" s="112"/>
      <c r="UR93" s="112"/>
      <c r="US93" s="112"/>
      <c r="UT93" s="112"/>
      <c r="UU93" s="112"/>
      <c r="UV93" s="112"/>
      <c r="UW93" s="112"/>
      <c r="UX93" s="112"/>
      <c r="UY93" s="112"/>
      <c r="UZ93" s="112"/>
      <c r="VA93" s="112"/>
      <c r="VB93" s="112"/>
      <c r="VC93" s="112"/>
      <c r="VD93" s="112"/>
      <c r="VE93" s="112"/>
      <c r="VF93" s="112"/>
      <c r="VG93" s="112"/>
      <c r="VH93" s="112"/>
      <c r="VI93" s="112"/>
      <c r="VJ93" s="112"/>
      <c r="VK93" s="112"/>
      <c r="VL93" s="112"/>
      <c r="VM93" s="112"/>
      <c r="VN93" s="112"/>
      <c r="VO93" s="112"/>
      <c r="VP93" s="112"/>
      <c r="VQ93" s="112"/>
      <c r="VR93" s="112"/>
      <c r="VS93" s="112"/>
      <c r="VT93" s="112"/>
      <c r="VU93" s="112"/>
      <c r="VV93" s="112"/>
      <c r="VW93" s="112"/>
      <c r="VX93" s="112"/>
      <c r="VY93" s="112"/>
      <c r="VZ93" s="112"/>
      <c r="WA93" s="112"/>
      <c r="WB93" s="112"/>
      <c r="WC93" s="112"/>
      <c r="WD93" s="112"/>
      <c r="WE93" s="112"/>
      <c r="WF93" s="112"/>
      <c r="WG93" s="112"/>
      <c r="WH93" s="112"/>
      <c r="WI93" s="112"/>
      <c r="WJ93" s="112"/>
      <c r="WK93" s="112"/>
      <c r="WL93" s="112"/>
      <c r="WM93" s="112"/>
      <c r="WN93" s="112"/>
      <c r="WO93" s="112"/>
      <c r="WP93" s="112"/>
      <c r="WQ93" s="112"/>
      <c r="WR93" s="112"/>
      <c r="WS93" s="112"/>
      <c r="WT93" s="112"/>
      <c r="WU93" s="112"/>
      <c r="WV93" s="112"/>
      <c r="WW93" s="112"/>
      <c r="WX93" s="112"/>
      <c r="WY93" s="112"/>
      <c r="WZ93" s="112"/>
      <c r="XA93" s="112"/>
      <c r="XB93" s="112"/>
      <c r="XC93" s="112"/>
      <c r="XD93" s="112"/>
      <c r="XE93" s="112"/>
      <c r="XF93" s="112"/>
      <c r="XG93" s="112"/>
      <c r="XH93" s="112"/>
      <c r="XI93" s="112"/>
      <c r="XJ93" s="112"/>
      <c r="XK93" s="112"/>
      <c r="XL93" s="112"/>
      <c r="XM93" s="112"/>
      <c r="XN93" s="112"/>
      <c r="XO93" s="112"/>
      <c r="XP93" s="112"/>
      <c r="XQ93" s="112"/>
      <c r="XR93" s="112"/>
      <c r="XS93" s="112"/>
      <c r="XT93" s="112"/>
      <c r="XU93" s="112"/>
      <c r="XV93" s="112"/>
      <c r="XW93" s="112"/>
      <c r="XX93" s="112"/>
      <c r="XY93" s="112"/>
      <c r="XZ93" s="112"/>
      <c r="YA93" s="112"/>
      <c r="YB93" s="112"/>
      <c r="YC93" s="112"/>
      <c r="YD93" s="112"/>
      <c r="YE93" s="112"/>
      <c r="YF93" s="112"/>
      <c r="YG93" s="112"/>
      <c r="YH93" s="112"/>
      <c r="YI93" s="112"/>
      <c r="YJ93" s="112"/>
      <c r="YK93" s="112"/>
      <c r="YL93" s="112"/>
      <c r="YM93" s="112"/>
      <c r="YN93" s="112"/>
      <c r="YO93" s="112"/>
      <c r="YP93" s="112"/>
      <c r="YQ93" s="112"/>
      <c r="YR93" s="112"/>
      <c r="YS93" s="112"/>
      <c r="YT93" s="112"/>
      <c r="YU93" s="112"/>
      <c r="YV93" s="112"/>
      <c r="YW93" s="112"/>
      <c r="YX93" s="112"/>
      <c r="YY93" s="112"/>
      <c r="YZ93" s="112"/>
      <c r="ZA93" s="112"/>
      <c r="ZB93" s="112"/>
      <c r="ZC93" s="112"/>
      <c r="ZD93" s="112"/>
      <c r="ZE93" s="112"/>
      <c r="ZF93" s="112"/>
      <c r="ZG93" s="112"/>
      <c r="ZH93" s="112"/>
      <c r="ZI93" s="112"/>
      <c r="ZJ93" s="112"/>
      <c r="ZK93" s="112"/>
      <c r="ZL93" s="112"/>
      <c r="ZM93" s="112"/>
      <c r="ZN93" s="112"/>
      <c r="ZO93" s="112"/>
      <c r="ZP93" s="112"/>
      <c r="ZQ93" s="112"/>
      <c r="ZR93" s="112"/>
      <c r="ZS93" s="112"/>
      <c r="ZT93" s="112"/>
      <c r="ZU93" s="112"/>
      <c r="ZV93" s="112"/>
      <c r="ZW93" s="112"/>
      <c r="ZX93" s="112"/>
      <c r="ZY93" s="112"/>
      <c r="ZZ93" s="112"/>
      <c r="AAA93" s="112"/>
      <c r="AAB93" s="112"/>
      <c r="AAC93" s="112"/>
      <c r="AAD93" s="112"/>
      <c r="AAE93" s="112"/>
      <c r="AAF93" s="112"/>
      <c r="AAG93" s="112"/>
      <c r="AAH93" s="112"/>
      <c r="AAI93" s="112"/>
      <c r="AAJ93" s="112"/>
      <c r="AAK93" s="112"/>
      <c r="AAL93" s="112"/>
      <c r="AAM93" s="112"/>
      <c r="AAN93" s="112"/>
      <c r="AAO93" s="112"/>
      <c r="AAP93" s="112"/>
      <c r="AAQ93" s="112"/>
      <c r="AAR93" s="112"/>
      <c r="AAS93" s="112"/>
      <c r="AAT93" s="112"/>
      <c r="AAU93" s="112"/>
      <c r="AAV93" s="112"/>
      <c r="AAW93" s="112"/>
      <c r="AAX93" s="112"/>
      <c r="AAY93" s="112"/>
      <c r="AAZ93" s="112"/>
      <c r="ABA93" s="112"/>
      <c r="ABB93" s="112"/>
      <c r="ABC93" s="112"/>
      <c r="ABD93" s="112"/>
      <c r="ABE93" s="112"/>
      <c r="ABF93" s="112"/>
      <c r="ABG93" s="112"/>
      <c r="ABH93" s="112"/>
      <c r="ABI93" s="112"/>
      <c r="ABJ93" s="112"/>
      <c r="ABK93" s="112"/>
      <c r="ABL93" s="112"/>
      <c r="ABM93" s="112"/>
      <c r="ABN93" s="112"/>
      <c r="ABO93" s="112"/>
      <c r="ABP93" s="112"/>
      <c r="ABQ93" s="112"/>
      <c r="ABR93" s="112"/>
      <c r="ABS93" s="112"/>
      <c r="ABT93" s="112"/>
      <c r="ABU93" s="112"/>
      <c r="ABV93" s="112"/>
      <c r="ABW93" s="112"/>
      <c r="ABX93" s="112"/>
      <c r="ABY93" s="112"/>
      <c r="ABZ93" s="112"/>
      <c r="ACA93" s="112"/>
      <c r="ACB93" s="112"/>
      <c r="ACC93" s="112"/>
      <c r="ACD93" s="112"/>
      <c r="ACE93" s="112"/>
      <c r="ACF93" s="112"/>
      <c r="ACG93" s="112"/>
      <c r="ACH93" s="112"/>
      <c r="ACI93" s="112"/>
      <c r="ACJ93" s="112"/>
      <c r="ACK93" s="112"/>
      <c r="ACL93" s="112"/>
      <c r="ACM93" s="112"/>
      <c r="ACN93" s="112"/>
      <c r="ACO93" s="112"/>
      <c r="ACP93" s="112"/>
      <c r="ACQ93" s="112"/>
      <c r="ACR93" s="112"/>
      <c r="ACS93" s="112"/>
      <c r="ACT93" s="112"/>
      <c r="ACU93" s="112"/>
      <c r="ACV93" s="112"/>
      <c r="ACW93" s="112"/>
      <c r="ACX93" s="112"/>
      <c r="ACY93" s="112"/>
      <c r="ACZ93" s="112"/>
      <c r="ADA93" s="112"/>
      <c r="ADB93" s="112"/>
      <c r="ADC93" s="112"/>
      <c r="ADD93" s="112"/>
      <c r="ADE93" s="112"/>
      <c r="ADF93" s="112"/>
      <c r="ADG93" s="112"/>
      <c r="ADH93" s="112"/>
      <c r="ADI93" s="112"/>
      <c r="ADJ93" s="112"/>
      <c r="ADK93" s="112"/>
      <c r="ADL93" s="112"/>
      <c r="ADM93" s="112"/>
      <c r="ADN93" s="112"/>
      <c r="ADO93" s="112"/>
      <c r="ADP93" s="112"/>
      <c r="ADQ93" s="112"/>
      <c r="ADR93" s="112"/>
      <c r="ADS93" s="112"/>
      <c r="ADT93" s="112"/>
      <c r="ADU93" s="112"/>
      <c r="ADV93" s="112"/>
      <c r="ADW93" s="112"/>
      <c r="ADX93" s="112"/>
      <c r="ADY93" s="112"/>
      <c r="ADZ93" s="112"/>
      <c r="AEA93" s="112"/>
      <c r="AEB93" s="112"/>
      <c r="AEC93" s="112"/>
      <c r="AED93" s="112"/>
      <c r="AEE93" s="112"/>
      <c r="AEF93" s="112"/>
      <c r="AEG93" s="112"/>
      <c r="AEH93" s="112"/>
      <c r="AEI93" s="112"/>
      <c r="AEJ93" s="112"/>
      <c r="AEK93" s="112"/>
      <c r="AEL93" s="112"/>
      <c r="AEM93" s="112"/>
      <c r="AEN93" s="112"/>
      <c r="AEO93" s="112"/>
      <c r="AEP93" s="112"/>
      <c r="AEQ93" s="112"/>
      <c r="AER93" s="112"/>
      <c r="AES93" s="112"/>
      <c r="AET93" s="112"/>
      <c r="AEU93" s="112"/>
      <c r="AEV93" s="112"/>
      <c r="AEW93" s="112"/>
      <c r="AEX93" s="112"/>
      <c r="AEY93" s="112"/>
      <c r="AEZ93" s="112"/>
      <c r="AFA93" s="112"/>
      <c r="AFB93" s="112"/>
      <c r="AFC93" s="112"/>
      <c r="AFD93" s="112"/>
      <c r="AFE93" s="112"/>
      <c r="AFF93" s="112"/>
      <c r="AFG93" s="112"/>
      <c r="AFH93" s="112"/>
      <c r="AFI93" s="112"/>
      <c r="AFJ93" s="112"/>
      <c r="AFK93" s="112"/>
      <c r="AFL93" s="112"/>
      <c r="AFM93" s="112"/>
      <c r="AFN93" s="112"/>
      <c r="AFO93" s="112"/>
      <c r="AFP93" s="112"/>
      <c r="AFQ93" s="112"/>
      <c r="AFR93" s="112"/>
      <c r="AFS93" s="112"/>
      <c r="AFT93" s="112"/>
      <c r="AFU93" s="112"/>
      <c r="AFV93" s="112"/>
      <c r="AFW93" s="112"/>
      <c r="AFX93" s="112"/>
      <c r="AFY93" s="112"/>
      <c r="AFZ93" s="112"/>
      <c r="AGA93" s="112"/>
      <c r="AGB93" s="112"/>
      <c r="AGC93" s="112"/>
      <c r="AGD93" s="112"/>
      <c r="AGE93" s="112"/>
      <c r="AGF93" s="112"/>
      <c r="AGG93" s="112"/>
      <c r="AGH93" s="112"/>
      <c r="AGI93" s="112"/>
      <c r="AGJ93" s="112"/>
      <c r="AGK93" s="112"/>
      <c r="AGL93" s="112"/>
      <c r="AGM93" s="112"/>
      <c r="AGN93" s="112"/>
      <c r="AGO93" s="112"/>
      <c r="AGP93" s="112"/>
      <c r="AGQ93" s="112"/>
      <c r="AGR93" s="112"/>
      <c r="AGS93" s="112"/>
      <c r="AGT93" s="112"/>
      <c r="AGU93" s="112"/>
      <c r="AGV93" s="112"/>
      <c r="AGW93" s="112"/>
      <c r="AGX93" s="112"/>
      <c r="AGY93" s="112"/>
      <c r="AGZ93" s="112"/>
      <c r="AHA93" s="112"/>
      <c r="AHB93" s="112"/>
      <c r="AHC93" s="112"/>
      <c r="AHD93" s="112"/>
      <c r="AHE93" s="112"/>
      <c r="AHF93" s="112"/>
      <c r="AHG93" s="112"/>
      <c r="AHH93" s="112"/>
      <c r="AHI93" s="112"/>
      <c r="AHJ93" s="112"/>
      <c r="AHK93" s="112"/>
      <c r="AHL93" s="112"/>
      <c r="AHM93" s="112"/>
      <c r="AHN93" s="112"/>
      <c r="AHO93" s="112"/>
      <c r="AHP93" s="112"/>
      <c r="AHQ93" s="112"/>
      <c r="AHR93" s="112"/>
      <c r="AHS93" s="112"/>
      <c r="AHT93" s="112"/>
      <c r="AHU93" s="112"/>
      <c r="AHV93" s="112"/>
      <c r="AHW93" s="112"/>
      <c r="AHX93" s="112"/>
      <c r="AHY93" s="112"/>
      <c r="AHZ93" s="112"/>
      <c r="AIA93" s="112"/>
      <c r="AIB93" s="112"/>
      <c r="AIC93" s="112"/>
      <c r="AID93" s="112"/>
      <c r="AIE93" s="112"/>
      <c r="AIF93" s="112"/>
      <c r="AIG93" s="112"/>
      <c r="AIH93" s="112"/>
      <c r="AII93" s="112"/>
      <c r="AIJ93" s="112"/>
      <c r="AIK93" s="112"/>
      <c r="AIL93" s="112"/>
      <c r="AIM93" s="112"/>
      <c r="AIN93" s="112"/>
      <c r="AIO93" s="112"/>
      <c r="AIP93" s="112"/>
      <c r="AIQ93" s="112"/>
      <c r="AIR93" s="112"/>
      <c r="AIS93" s="112"/>
      <c r="AIT93" s="112"/>
      <c r="AIU93" s="112"/>
      <c r="AIV93" s="112"/>
      <c r="AIW93" s="112"/>
      <c r="AIX93" s="112"/>
      <c r="AIY93" s="112"/>
      <c r="AIZ93" s="112"/>
      <c r="AJA93" s="112"/>
      <c r="AJB93" s="112"/>
      <c r="AJC93" s="112"/>
      <c r="AJD93" s="112"/>
      <c r="AJE93" s="112"/>
      <c r="AJF93" s="112"/>
      <c r="AJG93" s="112"/>
      <c r="AJH93" s="112"/>
      <c r="AJI93" s="112"/>
      <c r="AJJ93" s="112"/>
      <c r="AJK93" s="112"/>
      <c r="AJL93" s="112"/>
      <c r="AJM93" s="112"/>
      <c r="AJN93" s="112"/>
      <c r="AJO93" s="112"/>
      <c r="AJP93" s="112"/>
      <c r="AJQ93" s="112"/>
      <c r="AJR93" s="112"/>
      <c r="AJS93" s="112"/>
      <c r="AJT93" s="112"/>
      <c r="AJU93" s="112"/>
      <c r="AJV93" s="112"/>
      <c r="AJW93" s="112"/>
      <c r="AJX93" s="112"/>
      <c r="AJY93" s="112"/>
      <c r="AJZ93" s="112"/>
      <c r="AKA93" s="112"/>
      <c r="AKB93" s="112"/>
      <c r="AKC93" s="112"/>
      <c r="AKD93" s="112"/>
      <c r="AKE93" s="112"/>
      <c r="AKF93" s="112"/>
      <c r="AKG93" s="112"/>
      <c r="AKH93" s="112"/>
      <c r="AKI93" s="112"/>
      <c r="AKJ93" s="112"/>
      <c r="AKK93" s="112"/>
      <c r="AKL93" s="112"/>
      <c r="AKM93" s="112"/>
      <c r="AKN93" s="112"/>
      <c r="AKO93" s="112"/>
      <c r="AKP93" s="112"/>
      <c r="AKQ93" s="112"/>
      <c r="AKR93" s="112"/>
      <c r="AKS93" s="112"/>
      <c r="AKT93" s="112"/>
      <c r="AKU93" s="112"/>
      <c r="AKV93" s="112"/>
      <c r="AKW93" s="112"/>
      <c r="AKX93" s="112"/>
      <c r="AKY93" s="112"/>
      <c r="AKZ93" s="112"/>
      <c r="ALA93" s="112"/>
      <c r="ALB93" s="112"/>
      <c r="ALC93" s="112"/>
      <c r="ALD93" s="112"/>
      <c r="ALE93" s="112"/>
      <c r="ALF93" s="112"/>
      <c r="ALG93" s="112"/>
      <c r="ALH93" s="112"/>
      <c r="ALI93" s="112"/>
      <c r="ALJ93" s="112"/>
      <c r="ALK93" s="112"/>
      <c r="ALL93" s="112"/>
      <c r="ALM93" s="112"/>
      <c r="ALN93" s="112"/>
      <c r="ALO93" s="112"/>
      <c r="ALP93" s="112"/>
      <c r="ALQ93" s="112"/>
      <c r="ALR93" s="112"/>
      <c r="ALS93" s="112"/>
      <c r="ALT93" s="112"/>
      <c r="ALU93" s="112"/>
      <c r="ALV93" s="112"/>
      <c r="ALW93" s="112"/>
      <c r="ALX93" s="112"/>
      <c r="ALY93" s="112"/>
      <c r="ALZ93" s="112"/>
      <c r="AMA93" s="112"/>
      <c r="AMB93" s="112"/>
      <c r="AMC93" s="112"/>
      <c r="AMD93" s="112"/>
      <c r="AME93" s="112"/>
    </row>
    <row r="94" spans="1:1019" s="567" customFormat="1">
      <c r="A94" s="115"/>
      <c r="B94" s="478" t="s">
        <v>0</v>
      </c>
      <c r="C94" s="398"/>
      <c r="D94" s="398"/>
      <c r="E94" s="146"/>
      <c r="F94" s="146"/>
      <c r="G94" s="29"/>
      <c r="H94" s="132"/>
      <c r="I94" s="112"/>
      <c r="J94" s="112"/>
      <c r="K94" s="112"/>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2"/>
      <c r="CD94" s="112"/>
      <c r="CE94" s="112"/>
      <c r="CF94" s="112"/>
      <c r="CG94" s="112"/>
      <c r="CH94" s="112"/>
      <c r="CI94" s="112"/>
      <c r="CJ94" s="112"/>
      <c r="CK94" s="112"/>
      <c r="CL94" s="112"/>
      <c r="CM94" s="112"/>
      <c r="CN94" s="112"/>
      <c r="CO94" s="112"/>
      <c r="CP94" s="112"/>
      <c r="CQ94" s="112"/>
      <c r="CR94" s="112"/>
      <c r="CS94" s="112"/>
      <c r="CT94" s="112"/>
      <c r="CU94" s="112"/>
      <c r="CV94" s="112"/>
      <c r="CW94" s="112"/>
      <c r="CX94" s="112"/>
      <c r="CY94" s="112"/>
      <c r="CZ94" s="112"/>
      <c r="DA94" s="112"/>
      <c r="DB94" s="112"/>
      <c r="DC94" s="112"/>
      <c r="DD94" s="112"/>
      <c r="DE94" s="112"/>
      <c r="DF94" s="112"/>
      <c r="DG94" s="112"/>
      <c r="DH94" s="112"/>
      <c r="DI94" s="112"/>
      <c r="DJ94" s="112"/>
      <c r="DK94" s="112"/>
      <c r="DL94" s="112"/>
      <c r="DM94" s="112"/>
      <c r="DN94" s="112"/>
      <c r="DO94" s="112"/>
      <c r="DP94" s="112"/>
      <c r="DQ94" s="112"/>
      <c r="DR94" s="112"/>
      <c r="DS94" s="112"/>
      <c r="DT94" s="112"/>
      <c r="DU94" s="112"/>
      <c r="DV94" s="112"/>
      <c r="DW94" s="112"/>
      <c r="DX94" s="112"/>
      <c r="DY94" s="112"/>
      <c r="DZ94" s="112"/>
      <c r="EA94" s="112"/>
      <c r="EB94" s="112"/>
      <c r="EC94" s="112"/>
      <c r="ED94" s="112"/>
      <c r="EE94" s="112"/>
      <c r="EF94" s="112"/>
      <c r="EG94" s="112"/>
      <c r="EH94" s="112"/>
      <c r="EI94" s="112"/>
      <c r="EJ94" s="112"/>
      <c r="EK94" s="112"/>
      <c r="EL94" s="112"/>
      <c r="EM94" s="112"/>
      <c r="EN94" s="112"/>
      <c r="EO94" s="112"/>
      <c r="EP94" s="112"/>
      <c r="EQ94" s="112"/>
      <c r="ER94" s="112"/>
      <c r="ES94" s="112"/>
      <c r="ET94" s="112"/>
      <c r="EU94" s="112"/>
      <c r="EV94" s="112"/>
      <c r="EW94" s="112"/>
      <c r="EX94" s="112"/>
      <c r="EY94" s="112"/>
      <c r="EZ94" s="112"/>
      <c r="FA94" s="112"/>
      <c r="FB94" s="112"/>
      <c r="FC94" s="112"/>
      <c r="FD94" s="112"/>
      <c r="FE94" s="112"/>
      <c r="FF94" s="112"/>
      <c r="FG94" s="112"/>
      <c r="FH94" s="112"/>
      <c r="FI94" s="112"/>
      <c r="FJ94" s="112"/>
      <c r="FK94" s="112"/>
      <c r="FL94" s="112"/>
      <c r="FM94" s="112"/>
      <c r="FN94" s="112"/>
      <c r="FO94" s="112"/>
      <c r="FP94" s="112"/>
      <c r="FQ94" s="112"/>
      <c r="FR94" s="112"/>
      <c r="FS94" s="112"/>
      <c r="FT94" s="112"/>
      <c r="FU94" s="112"/>
      <c r="FV94" s="112"/>
      <c r="FW94" s="112"/>
      <c r="FX94" s="112"/>
      <c r="FY94" s="112"/>
      <c r="FZ94" s="112"/>
      <c r="GA94" s="112"/>
      <c r="GB94" s="112"/>
      <c r="GC94" s="112"/>
      <c r="GD94" s="112"/>
      <c r="GE94" s="112"/>
      <c r="GF94" s="112"/>
      <c r="GG94" s="112"/>
      <c r="GH94" s="112"/>
      <c r="GI94" s="112"/>
      <c r="GJ94" s="112"/>
      <c r="GK94" s="112"/>
      <c r="GL94" s="112"/>
      <c r="GM94" s="112"/>
      <c r="GN94" s="112"/>
      <c r="GO94" s="112"/>
      <c r="GP94" s="112"/>
      <c r="GQ94" s="112"/>
      <c r="GR94" s="112"/>
      <c r="GS94" s="112"/>
      <c r="GT94" s="112"/>
      <c r="GU94" s="112"/>
      <c r="GV94" s="112"/>
      <c r="GW94" s="112"/>
      <c r="GX94" s="112"/>
      <c r="GY94" s="112"/>
      <c r="GZ94" s="112"/>
      <c r="HA94" s="112"/>
      <c r="HB94" s="112"/>
      <c r="HC94" s="112"/>
      <c r="HD94" s="112"/>
      <c r="HE94" s="112"/>
      <c r="HF94" s="112"/>
      <c r="HG94" s="112"/>
      <c r="HH94" s="112"/>
      <c r="HI94" s="112"/>
      <c r="HJ94" s="112"/>
      <c r="HK94" s="112"/>
      <c r="HL94" s="112"/>
      <c r="HM94" s="112"/>
      <c r="HN94" s="112"/>
      <c r="HO94" s="112"/>
      <c r="HP94" s="112"/>
      <c r="HQ94" s="112"/>
      <c r="HR94" s="112"/>
      <c r="HS94" s="112"/>
      <c r="HT94" s="112"/>
      <c r="HU94" s="112"/>
      <c r="HV94" s="112"/>
      <c r="HW94" s="112"/>
      <c r="HX94" s="112"/>
      <c r="HY94" s="112"/>
      <c r="HZ94" s="112"/>
      <c r="IA94" s="112"/>
      <c r="IB94" s="112"/>
      <c r="IC94" s="112"/>
      <c r="ID94" s="112"/>
      <c r="IE94" s="112"/>
      <c r="IF94" s="112"/>
      <c r="IG94" s="112"/>
      <c r="IH94" s="112"/>
      <c r="II94" s="112"/>
      <c r="IJ94" s="112"/>
      <c r="IK94" s="112"/>
      <c r="IL94" s="112"/>
      <c r="IM94" s="112"/>
      <c r="IN94" s="112"/>
      <c r="IO94" s="112"/>
      <c r="IP94" s="112"/>
      <c r="IQ94" s="112"/>
      <c r="IR94" s="112"/>
      <c r="IS94" s="112"/>
      <c r="IT94" s="112"/>
      <c r="IU94" s="112"/>
      <c r="IV94" s="112"/>
      <c r="IW94" s="112"/>
      <c r="IX94" s="112"/>
      <c r="IY94" s="112"/>
      <c r="IZ94" s="112"/>
      <c r="JA94" s="112"/>
      <c r="JB94" s="112"/>
      <c r="JC94" s="112"/>
      <c r="JD94" s="112"/>
      <c r="JE94" s="112"/>
      <c r="JF94" s="112"/>
      <c r="JG94" s="112"/>
      <c r="JH94" s="112"/>
      <c r="JI94" s="112"/>
      <c r="JJ94" s="112"/>
      <c r="JK94" s="112"/>
      <c r="JL94" s="112"/>
      <c r="JM94" s="112"/>
      <c r="JN94" s="112"/>
      <c r="JO94" s="112"/>
      <c r="JP94" s="112"/>
      <c r="JQ94" s="112"/>
      <c r="JR94" s="112"/>
      <c r="JS94" s="112"/>
      <c r="JT94" s="112"/>
      <c r="JU94" s="112"/>
      <c r="JV94" s="112"/>
      <c r="JW94" s="112"/>
      <c r="JX94" s="112"/>
      <c r="JY94" s="112"/>
      <c r="JZ94" s="112"/>
      <c r="KA94" s="112"/>
      <c r="KB94" s="112"/>
      <c r="KC94" s="112"/>
      <c r="KD94" s="112"/>
      <c r="KE94" s="112"/>
      <c r="KF94" s="112"/>
      <c r="KG94" s="112"/>
      <c r="KH94" s="112"/>
      <c r="KI94" s="112"/>
      <c r="KJ94" s="112"/>
      <c r="KK94" s="112"/>
      <c r="KL94" s="112"/>
      <c r="KM94" s="112"/>
      <c r="KN94" s="112"/>
      <c r="KO94" s="112"/>
      <c r="KP94" s="112"/>
      <c r="KQ94" s="112"/>
      <c r="KR94" s="112"/>
      <c r="KS94" s="112"/>
      <c r="KT94" s="112"/>
      <c r="KU94" s="112"/>
      <c r="KV94" s="112"/>
      <c r="KW94" s="112"/>
      <c r="KX94" s="112"/>
      <c r="KY94" s="112"/>
      <c r="KZ94" s="112"/>
      <c r="LA94" s="112"/>
      <c r="LB94" s="112"/>
      <c r="LC94" s="112"/>
      <c r="LD94" s="112"/>
      <c r="LE94" s="112"/>
      <c r="LF94" s="112"/>
      <c r="LG94" s="112"/>
      <c r="LH94" s="112"/>
      <c r="LI94" s="112"/>
      <c r="LJ94" s="112"/>
      <c r="LK94" s="112"/>
      <c r="LL94" s="112"/>
      <c r="LM94" s="112"/>
      <c r="LN94" s="112"/>
      <c r="LO94" s="112"/>
      <c r="LP94" s="112"/>
      <c r="LQ94" s="112"/>
      <c r="LR94" s="112"/>
      <c r="LS94" s="112"/>
      <c r="LT94" s="112"/>
      <c r="LU94" s="112"/>
      <c r="LV94" s="112"/>
      <c r="LW94" s="112"/>
      <c r="LX94" s="112"/>
      <c r="LY94" s="112"/>
      <c r="LZ94" s="112"/>
      <c r="MA94" s="112"/>
      <c r="MB94" s="112"/>
      <c r="MC94" s="112"/>
      <c r="MD94" s="112"/>
      <c r="ME94" s="112"/>
      <c r="MF94" s="112"/>
      <c r="MG94" s="112"/>
      <c r="MH94" s="112"/>
      <c r="MI94" s="112"/>
      <c r="MJ94" s="112"/>
      <c r="MK94" s="112"/>
      <c r="ML94" s="112"/>
      <c r="MM94" s="112"/>
      <c r="MN94" s="112"/>
      <c r="MO94" s="112"/>
      <c r="MP94" s="112"/>
      <c r="MQ94" s="112"/>
      <c r="MR94" s="112"/>
      <c r="MS94" s="112"/>
      <c r="MT94" s="112"/>
      <c r="MU94" s="112"/>
      <c r="MV94" s="112"/>
      <c r="MW94" s="112"/>
      <c r="MX94" s="112"/>
      <c r="MY94" s="112"/>
      <c r="MZ94" s="112"/>
      <c r="NA94" s="112"/>
      <c r="NB94" s="112"/>
      <c r="NC94" s="112"/>
      <c r="ND94" s="112"/>
      <c r="NE94" s="112"/>
      <c r="NF94" s="112"/>
      <c r="NG94" s="112"/>
      <c r="NH94" s="112"/>
      <c r="NI94" s="112"/>
      <c r="NJ94" s="112"/>
      <c r="NK94" s="112"/>
      <c r="NL94" s="112"/>
      <c r="NM94" s="112"/>
      <c r="NN94" s="112"/>
      <c r="NO94" s="112"/>
      <c r="NP94" s="112"/>
      <c r="NQ94" s="112"/>
      <c r="NR94" s="112"/>
      <c r="NS94" s="112"/>
      <c r="NT94" s="112"/>
      <c r="NU94" s="112"/>
      <c r="NV94" s="112"/>
      <c r="NW94" s="112"/>
      <c r="NX94" s="112"/>
      <c r="NY94" s="112"/>
      <c r="NZ94" s="112"/>
      <c r="OA94" s="112"/>
      <c r="OB94" s="112"/>
      <c r="OC94" s="112"/>
      <c r="OD94" s="112"/>
      <c r="OE94" s="112"/>
      <c r="OF94" s="112"/>
      <c r="OG94" s="112"/>
      <c r="OH94" s="112"/>
      <c r="OI94" s="112"/>
      <c r="OJ94" s="112"/>
      <c r="OK94" s="112"/>
      <c r="OL94" s="112"/>
      <c r="OM94" s="112"/>
      <c r="ON94" s="112"/>
      <c r="OO94" s="112"/>
      <c r="OP94" s="112"/>
      <c r="OQ94" s="112"/>
      <c r="OR94" s="112"/>
      <c r="OS94" s="112"/>
      <c r="OT94" s="112"/>
      <c r="OU94" s="112"/>
      <c r="OV94" s="112"/>
      <c r="OW94" s="112"/>
      <c r="OX94" s="112"/>
      <c r="OY94" s="112"/>
      <c r="OZ94" s="112"/>
      <c r="PA94" s="112"/>
      <c r="PB94" s="112"/>
      <c r="PC94" s="112"/>
      <c r="PD94" s="112"/>
      <c r="PE94" s="112"/>
      <c r="PF94" s="112"/>
      <c r="PG94" s="112"/>
      <c r="PH94" s="112"/>
      <c r="PI94" s="112"/>
      <c r="PJ94" s="112"/>
      <c r="PK94" s="112"/>
      <c r="PL94" s="112"/>
      <c r="PM94" s="112"/>
      <c r="PN94" s="112"/>
      <c r="PO94" s="112"/>
      <c r="PP94" s="112"/>
      <c r="PQ94" s="112"/>
      <c r="PR94" s="112"/>
      <c r="PS94" s="112"/>
      <c r="PT94" s="112"/>
      <c r="PU94" s="112"/>
      <c r="PV94" s="112"/>
      <c r="PW94" s="112"/>
      <c r="PX94" s="112"/>
      <c r="PY94" s="112"/>
      <c r="PZ94" s="112"/>
      <c r="QA94" s="112"/>
      <c r="QB94" s="112"/>
      <c r="QC94" s="112"/>
      <c r="QD94" s="112"/>
      <c r="QE94" s="112"/>
      <c r="QF94" s="112"/>
      <c r="QG94" s="112"/>
      <c r="QH94" s="112"/>
      <c r="QI94" s="112"/>
      <c r="QJ94" s="112"/>
      <c r="QK94" s="112"/>
      <c r="QL94" s="112"/>
      <c r="QM94" s="112"/>
      <c r="QN94" s="112"/>
      <c r="QO94" s="112"/>
      <c r="QP94" s="112"/>
      <c r="QQ94" s="112"/>
      <c r="QR94" s="112"/>
      <c r="QS94" s="112"/>
      <c r="QT94" s="112"/>
      <c r="QU94" s="112"/>
      <c r="QV94" s="112"/>
      <c r="QW94" s="112"/>
      <c r="QX94" s="112"/>
      <c r="QY94" s="112"/>
      <c r="QZ94" s="112"/>
      <c r="RA94" s="112"/>
      <c r="RB94" s="112"/>
      <c r="RC94" s="112"/>
      <c r="RD94" s="112"/>
      <c r="RE94" s="112"/>
      <c r="RF94" s="112"/>
      <c r="RG94" s="112"/>
      <c r="RH94" s="112"/>
      <c r="RI94" s="112"/>
      <c r="RJ94" s="112"/>
      <c r="RK94" s="112"/>
      <c r="RL94" s="112"/>
      <c r="RM94" s="112"/>
      <c r="RN94" s="112"/>
      <c r="RO94" s="112"/>
      <c r="RP94" s="112"/>
      <c r="RQ94" s="112"/>
      <c r="RR94" s="112"/>
      <c r="RS94" s="112"/>
      <c r="RT94" s="112"/>
      <c r="RU94" s="112"/>
      <c r="RV94" s="112"/>
      <c r="RW94" s="112"/>
      <c r="RX94" s="112"/>
      <c r="RY94" s="112"/>
      <c r="RZ94" s="112"/>
      <c r="SA94" s="112"/>
      <c r="SB94" s="112"/>
      <c r="SC94" s="112"/>
      <c r="SD94" s="112"/>
      <c r="SE94" s="112"/>
      <c r="SF94" s="112"/>
      <c r="SG94" s="112"/>
      <c r="SH94" s="112"/>
      <c r="SI94" s="112"/>
      <c r="SJ94" s="112"/>
      <c r="SK94" s="112"/>
      <c r="SL94" s="112"/>
      <c r="SM94" s="112"/>
      <c r="SN94" s="112"/>
      <c r="SO94" s="112"/>
      <c r="SP94" s="112"/>
      <c r="SQ94" s="112"/>
      <c r="SR94" s="112"/>
      <c r="SS94" s="112"/>
      <c r="ST94" s="112"/>
      <c r="SU94" s="112"/>
      <c r="SV94" s="112"/>
      <c r="SW94" s="112"/>
      <c r="SX94" s="112"/>
      <c r="SY94" s="112"/>
      <c r="SZ94" s="112"/>
      <c r="TA94" s="112"/>
      <c r="TB94" s="112"/>
      <c r="TC94" s="112"/>
      <c r="TD94" s="112"/>
      <c r="TE94" s="112"/>
      <c r="TF94" s="112"/>
      <c r="TG94" s="112"/>
      <c r="TH94" s="112"/>
      <c r="TI94" s="112"/>
      <c r="TJ94" s="112"/>
      <c r="TK94" s="112"/>
      <c r="TL94" s="112"/>
      <c r="TM94" s="112"/>
      <c r="TN94" s="112"/>
      <c r="TO94" s="112"/>
      <c r="TP94" s="112"/>
      <c r="TQ94" s="112"/>
      <c r="TR94" s="112"/>
      <c r="TS94" s="112"/>
      <c r="TT94" s="112"/>
      <c r="TU94" s="112"/>
      <c r="TV94" s="112"/>
      <c r="TW94" s="112"/>
      <c r="TX94" s="112"/>
      <c r="TY94" s="112"/>
      <c r="TZ94" s="112"/>
      <c r="UA94" s="112"/>
      <c r="UB94" s="112"/>
      <c r="UC94" s="112"/>
      <c r="UD94" s="112"/>
      <c r="UE94" s="112"/>
      <c r="UF94" s="112"/>
      <c r="UG94" s="112"/>
      <c r="UH94" s="112"/>
      <c r="UI94" s="112"/>
      <c r="UJ94" s="112"/>
      <c r="UK94" s="112"/>
      <c r="UL94" s="112"/>
      <c r="UM94" s="112"/>
      <c r="UN94" s="112"/>
      <c r="UO94" s="112"/>
      <c r="UP94" s="112"/>
      <c r="UQ94" s="112"/>
      <c r="UR94" s="112"/>
      <c r="US94" s="112"/>
      <c r="UT94" s="112"/>
      <c r="UU94" s="112"/>
      <c r="UV94" s="112"/>
      <c r="UW94" s="112"/>
      <c r="UX94" s="112"/>
      <c r="UY94" s="112"/>
      <c r="UZ94" s="112"/>
      <c r="VA94" s="112"/>
      <c r="VB94" s="112"/>
      <c r="VC94" s="112"/>
      <c r="VD94" s="112"/>
      <c r="VE94" s="112"/>
      <c r="VF94" s="112"/>
      <c r="VG94" s="112"/>
      <c r="VH94" s="112"/>
      <c r="VI94" s="112"/>
      <c r="VJ94" s="112"/>
      <c r="VK94" s="112"/>
      <c r="VL94" s="112"/>
      <c r="VM94" s="112"/>
      <c r="VN94" s="112"/>
      <c r="VO94" s="112"/>
      <c r="VP94" s="112"/>
      <c r="VQ94" s="112"/>
      <c r="VR94" s="112"/>
      <c r="VS94" s="112"/>
      <c r="VT94" s="112"/>
      <c r="VU94" s="112"/>
      <c r="VV94" s="112"/>
      <c r="VW94" s="112"/>
      <c r="VX94" s="112"/>
      <c r="VY94" s="112"/>
      <c r="VZ94" s="112"/>
      <c r="WA94" s="112"/>
      <c r="WB94" s="112"/>
      <c r="WC94" s="112"/>
      <c r="WD94" s="112"/>
      <c r="WE94" s="112"/>
      <c r="WF94" s="112"/>
      <c r="WG94" s="112"/>
      <c r="WH94" s="112"/>
      <c r="WI94" s="112"/>
      <c r="WJ94" s="112"/>
      <c r="WK94" s="112"/>
      <c r="WL94" s="112"/>
      <c r="WM94" s="112"/>
      <c r="WN94" s="112"/>
      <c r="WO94" s="112"/>
      <c r="WP94" s="112"/>
      <c r="WQ94" s="112"/>
      <c r="WR94" s="112"/>
      <c r="WS94" s="112"/>
      <c r="WT94" s="112"/>
      <c r="WU94" s="112"/>
      <c r="WV94" s="112"/>
      <c r="WW94" s="112"/>
      <c r="WX94" s="112"/>
      <c r="WY94" s="112"/>
      <c r="WZ94" s="112"/>
      <c r="XA94" s="112"/>
      <c r="XB94" s="112"/>
      <c r="XC94" s="112"/>
      <c r="XD94" s="112"/>
      <c r="XE94" s="112"/>
      <c r="XF94" s="112"/>
      <c r="XG94" s="112"/>
      <c r="XH94" s="112"/>
      <c r="XI94" s="112"/>
      <c r="XJ94" s="112"/>
      <c r="XK94" s="112"/>
      <c r="XL94" s="112"/>
      <c r="XM94" s="112"/>
      <c r="XN94" s="112"/>
      <c r="XO94" s="112"/>
      <c r="XP94" s="112"/>
      <c r="XQ94" s="112"/>
      <c r="XR94" s="112"/>
      <c r="XS94" s="112"/>
      <c r="XT94" s="112"/>
      <c r="XU94" s="112"/>
      <c r="XV94" s="112"/>
      <c r="XW94" s="112"/>
      <c r="XX94" s="112"/>
      <c r="XY94" s="112"/>
      <c r="XZ94" s="112"/>
      <c r="YA94" s="112"/>
      <c r="YB94" s="112"/>
      <c r="YC94" s="112"/>
      <c r="YD94" s="112"/>
      <c r="YE94" s="112"/>
      <c r="YF94" s="112"/>
      <c r="YG94" s="112"/>
      <c r="YH94" s="112"/>
      <c r="YI94" s="112"/>
      <c r="YJ94" s="112"/>
      <c r="YK94" s="112"/>
      <c r="YL94" s="112"/>
      <c r="YM94" s="112"/>
      <c r="YN94" s="112"/>
      <c r="YO94" s="112"/>
      <c r="YP94" s="112"/>
      <c r="YQ94" s="112"/>
      <c r="YR94" s="112"/>
      <c r="YS94" s="112"/>
      <c r="YT94" s="112"/>
      <c r="YU94" s="112"/>
      <c r="YV94" s="112"/>
      <c r="YW94" s="112"/>
      <c r="YX94" s="112"/>
      <c r="YY94" s="112"/>
      <c r="YZ94" s="112"/>
      <c r="ZA94" s="112"/>
      <c r="ZB94" s="112"/>
      <c r="ZC94" s="112"/>
      <c r="ZD94" s="112"/>
      <c r="ZE94" s="112"/>
      <c r="ZF94" s="112"/>
      <c r="ZG94" s="112"/>
      <c r="ZH94" s="112"/>
      <c r="ZI94" s="112"/>
      <c r="ZJ94" s="112"/>
      <c r="ZK94" s="112"/>
      <c r="ZL94" s="112"/>
      <c r="ZM94" s="112"/>
      <c r="ZN94" s="112"/>
      <c r="ZO94" s="112"/>
      <c r="ZP94" s="112"/>
      <c r="ZQ94" s="112"/>
      <c r="ZR94" s="112"/>
      <c r="ZS94" s="112"/>
      <c r="ZT94" s="112"/>
      <c r="ZU94" s="112"/>
      <c r="ZV94" s="112"/>
      <c r="ZW94" s="112"/>
      <c r="ZX94" s="112"/>
      <c r="ZY94" s="112"/>
      <c r="ZZ94" s="112"/>
      <c r="AAA94" s="112"/>
      <c r="AAB94" s="112"/>
      <c r="AAC94" s="112"/>
      <c r="AAD94" s="112"/>
      <c r="AAE94" s="112"/>
      <c r="AAF94" s="112"/>
      <c r="AAG94" s="112"/>
      <c r="AAH94" s="112"/>
      <c r="AAI94" s="112"/>
      <c r="AAJ94" s="112"/>
      <c r="AAK94" s="112"/>
      <c r="AAL94" s="112"/>
      <c r="AAM94" s="112"/>
      <c r="AAN94" s="112"/>
      <c r="AAO94" s="112"/>
      <c r="AAP94" s="112"/>
      <c r="AAQ94" s="112"/>
      <c r="AAR94" s="112"/>
      <c r="AAS94" s="112"/>
      <c r="AAT94" s="112"/>
      <c r="AAU94" s="112"/>
      <c r="AAV94" s="112"/>
      <c r="AAW94" s="112"/>
      <c r="AAX94" s="112"/>
      <c r="AAY94" s="112"/>
      <c r="AAZ94" s="112"/>
      <c r="ABA94" s="112"/>
      <c r="ABB94" s="112"/>
      <c r="ABC94" s="112"/>
      <c r="ABD94" s="112"/>
      <c r="ABE94" s="112"/>
      <c r="ABF94" s="112"/>
      <c r="ABG94" s="112"/>
      <c r="ABH94" s="112"/>
      <c r="ABI94" s="112"/>
      <c r="ABJ94" s="112"/>
      <c r="ABK94" s="112"/>
      <c r="ABL94" s="112"/>
      <c r="ABM94" s="112"/>
      <c r="ABN94" s="112"/>
      <c r="ABO94" s="112"/>
      <c r="ABP94" s="112"/>
      <c r="ABQ94" s="112"/>
      <c r="ABR94" s="112"/>
      <c r="ABS94" s="112"/>
      <c r="ABT94" s="112"/>
      <c r="ABU94" s="112"/>
      <c r="ABV94" s="112"/>
      <c r="ABW94" s="112"/>
      <c r="ABX94" s="112"/>
      <c r="ABY94" s="112"/>
      <c r="ABZ94" s="112"/>
      <c r="ACA94" s="112"/>
      <c r="ACB94" s="112"/>
      <c r="ACC94" s="112"/>
      <c r="ACD94" s="112"/>
      <c r="ACE94" s="112"/>
      <c r="ACF94" s="112"/>
      <c r="ACG94" s="112"/>
      <c r="ACH94" s="112"/>
      <c r="ACI94" s="112"/>
      <c r="ACJ94" s="112"/>
      <c r="ACK94" s="112"/>
      <c r="ACL94" s="112"/>
      <c r="ACM94" s="112"/>
      <c r="ACN94" s="112"/>
      <c r="ACO94" s="112"/>
      <c r="ACP94" s="112"/>
      <c r="ACQ94" s="112"/>
      <c r="ACR94" s="112"/>
      <c r="ACS94" s="112"/>
      <c r="ACT94" s="112"/>
      <c r="ACU94" s="112"/>
      <c r="ACV94" s="112"/>
      <c r="ACW94" s="112"/>
      <c r="ACX94" s="112"/>
      <c r="ACY94" s="112"/>
      <c r="ACZ94" s="112"/>
      <c r="ADA94" s="112"/>
      <c r="ADB94" s="112"/>
      <c r="ADC94" s="112"/>
      <c r="ADD94" s="112"/>
      <c r="ADE94" s="112"/>
      <c r="ADF94" s="112"/>
      <c r="ADG94" s="112"/>
      <c r="ADH94" s="112"/>
      <c r="ADI94" s="112"/>
      <c r="ADJ94" s="112"/>
      <c r="ADK94" s="112"/>
      <c r="ADL94" s="112"/>
      <c r="ADM94" s="112"/>
      <c r="ADN94" s="112"/>
      <c r="ADO94" s="112"/>
      <c r="ADP94" s="112"/>
      <c r="ADQ94" s="112"/>
      <c r="ADR94" s="112"/>
      <c r="ADS94" s="112"/>
      <c r="ADT94" s="112"/>
      <c r="ADU94" s="112"/>
      <c r="ADV94" s="112"/>
      <c r="ADW94" s="112"/>
      <c r="ADX94" s="112"/>
      <c r="ADY94" s="112"/>
      <c r="ADZ94" s="112"/>
      <c r="AEA94" s="112"/>
      <c r="AEB94" s="112"/>
      <c r="AEC94" s="112"/>
      <c r="AED94" s="112"/>
      <c r="AEE94" s="112"/>
      <c r="AEF94" s="112"/>
      <c r="AEG94" s="112"/>
      <c r="AEH94" s="112"/>
      <c r="AEI94" s="112"/>
      <c r="AEJ94" s="112"/>
      <c r="AEK94" s="112"/>
      <c r="AEL94" s="112"/>
      <c r="AEM94" s="112"/>
      <c r="AEN94" s="112"/>
      <c r="AEO94" s="112"/>
      <c r="AEP94" s="112"/>
      <c r="AEQ94" s="112"/>
      <c r="AER94" s="112"/>
      <c r="AES94" s="112"/>
      <c r="AET94" s="112"/>
      <c r="AEU94" s="112"/>
      <c r="AEV94" s="112"/>
      <c r="AEW94" s="112"/>
      <c r="AEX94" s="112"/>
      <c r="AEY94" s="112"/>
      <c r="AEZ94" s="112"/>
      <c r="AFA94" s="112"/>
      <c r="AFB94" s="112"/>
      <c r="AFC94" s="112"/>
      <c r="AFD94" s="112"/>
      <c r="AFE94" s="112"/>
      <c r="AFF94" s="112"/>
      <c r="AFG94" s="112"/>
      <c r="AFH94" s="112"/>
      <c r="AFI94" s="112"/>
      <c r="AFJ94" s="112"/>
      <c r="AFK94" s="112"/>
      <c r="AFL94" s="112"/>
      <c r="AFM94" s="112"/>
      <c r="AFN94" s="112"/>
      <c r="AFO94" s="112"/>
      <c r="AFP94" s="112"/>
      <c r="AFQ94" s="112"/>
      <c r="AFR94" s="112"/>
      <c r="AFS94" s="112"/>
      <c r="AFT94" s="112"/>
      <c r="AFU94" s="112"/>
      <c r="AFV94" s="112"/>
      <c r="AFW94" s="112"/>
      <c r="AFX94" s="112"/>
      <c r="AFY94" s="112"/>
      <c r="AFZ94" s="112"/>
      <c r="AGA94" s="112"/>
      <c r="AGB94" s="112"/>
      <c r="AGC94" s="112"/>
      <c r="AGD94" s="112"/>
      <c r="AGE94" s="112"/>
      <c r="AGF94" s="112"/>
      <c r="AGG94" s="112"/>
      <c r="AGH94" s="112"/>
      <c r="AGI94" s="112"/>
      <c r="AGJ94" s="112"/>
      <c r="AGK94" s="112"/>
      <c r="AGL94" s="112"/>
      <c r="AGM94" s="112"/>
      <c r="AGN94" s="112"/>
      <c r="AGO94" s="112"/>
      <c r="AGP94" s="112"/>
      <c r="AGQ94" s="112"/>
      <c r="AGR94" s="112"/>
      <c r="AGS94" s="112"/>
      <c r="AGT94" s="112"/>
      <c r="AGU94" s="112"/>
      <c r="AGV94" s="112"/>
      <c r="AGW94" s="112"/>
      <c r="AGX94" s="112"/>
      <c r="AGY94" s="112"/>
      <c r="AGZ94" s="112"/>
      <c r="AHA94" s="112"/>
      <c r="AHB94" s="112"/>
      <c r="AHC94" s="112"/>
      <c r="AHD94" s="112"/>
      <c r="AHE94" s="112"/>
      <c r="AHF94" s="112"/>
      <c r="AHG94" s="112"/>
      <c r="AHH94" s="112"/>
      <c r="AHI94" s="112"/>
      <c r="AHJ94" s="112"/>
      <c r="AHK94" s="112"/>
      <c r="AHL94" s="112"/>
      <c r="AHM94" s="112"/>
      <c r="AHN94" s="112"/>
      <c r="AHO94" s="112"/>
      <c r="AHP94" s="112"/>
      <c r="AHQ94" s="112"/>
      <c r="AHR94" s="112"/>
      <c r="AHS94" s="112"/>
      <c r="AHT94" s="112"/>
      <c r="AHU94" s="112"/>
      <c r="AHV94" s="112"/>
      <c r="AHW94" s="112"/>
      <c r="AHX94" s="112"/>
      <c r="AHY94" s="112"/>
      <c r="AHZ94" s="112"/>
      <c r="AIA94" s="112"/>
      <c r="AIB94" s="112"/>
      <c r="AIC94" s="112"/>
      <c r="AID94" s="112"/>
      <c r="AIE94" s="112"/>
      <c r="AIF94" s="112"/>
      <c r="AIG94" s="112"/>
      <c r="AIH94" s="112"/>
      <c r="AII94" s="112"/>
      <c r="AIJ94" s="112"/>
      <c r="AIK94" s="112"/>
      <c r="AIL94" s="112"/>
      <c r="AIM94" s="112"/>
      <c r="AIN94" s="112"/>
      <c r="AIO94" s="112"/>
      <c r="AIP94" s="112"/>
      <c r="AIQ94" s="112"/>
      <c r="AIR94" s="112"/>
      <c r="AIS94" s="112"/>
      <c r="AIT94" s="112"/>
      <c r="AIU94" s="112"/>
      <c r="AIV94" s="112"/>
      <c r="AIW94" s="112"/>
      <c r="AIX94" s="112"/>
      <c r="AIY94" s="112"/>
      <c r="AIZ94" s="112"/>
      <c r="AJA94" s="112"/>
      <c r="AJB94" s="112"/>
      <c r="AJC94" s="112"/>
      <c r="AJD94" s="112"/>
      <c r="AJE94" s="112"/>
      <c r="AJF94" s="112"/>
      <c r="AJG94" s="112"/>
      <c r="AJH94" s="112"/>
      <c r="AJI94" s="112"/>
      <c r="AJJ94" s="112"/>
      <c r="AJK94" s="112"/>
      <c r="AJL94" s="112"/>
      <c r="AJM94" s="112"/>
      <c r="AJN94" s="112"/>
      <c r="AJO94" s="112"/>
      <c r="AJP94" s="112"/>
      <c r="AJQ94" s="112"/>
      <c r="AJR94" s="112"/>
      <c r="AJS94" s="112"/>
      <c r="AJT94" s="112"/>
      <c r="AJU94" s="112"/>
      <c r="AJV94" s="112"/>
      <c r="AJW94" s="112"/>
      <c r="AJX94" s="112"/>
      <c r="AJY94" s="112"/>
      <c r="AJZ94" s="112"/>
      <c r="AKA94" s="112"/>
      <c r="AKB94" s="112"/>
      <c r="AKC94" s="112"/>
      <c r="AKD94" s="112"/>
      <c r="AKE94" s="112"/>
      <c r="AKF94" s="112"/>
      <c r="AKG94" s="112"/>
      <c r="AKH94" s="112"/>
      <c r="AKI94" s="112"/>
      <c r="AKJ94" s="112"/>
      <c r="AKK94" s="112"/>
      <c r="AKL94" s="112"/>
      <c r="AKM94" s="112"/>
      <c r="AKN94" s="112"/>
      <c r="AKO94" s="112"/>
      <c r="AKP94" s="112"/>
      <c r="AKQ94" s="112"/>
      <c r="AKR94" s="112"/>
      <c r="AKS94" s="112"/>
      <c r="AKT94" s="112"/>
      <c r="AKU94" s="112"/>
      <c r="AKV94" s="112"/>
      <c r="AKW94" s="112"/>
      <c r="AKX94" s="112"/>
      <c r="AKY94" s="112"/>
      <c r="AKZ94" s="112"/>
      <c r="ALA94" s="112"/>
      <c r="ALB94" s="112"/>
      <c r="ALC94" s="112"/>
      <c r="ALD94" s="112"/>
      <c r="ALE94" s="112"/>
      <c r="ALF94" s="112"/>
      <c r="ALG94" s="112"/>
      <c r="ALH94" s="112"/>
      <c r="ALI94" s="112"/>
      <c r="ALJ94" s="112"/>
      <c r="ALK94" s="112"/>
      <c r="ALL94" s="112"/>
      <c r="ALM94" s="112"/>
      <c r="ALN94" s="112"/>
      <c r="ALO94" s="112"/>
      <c r="ALP94" s="112"/>
      <c r="ALQ94" s="112"/>
      <c r="ALR94" s="112"/>
      <c r="ALS94" s="112"/>
      <c r="ALT94" s="112"/>
      <c r="ALU94" s="112"/>
      <c r="ALV94" s="112"/>
      <c r="ALW94" s="112"/>
      <c r="ALX94" s="112"/>
      <c r="ALY94" s="112"/>
      <c r="ALZ94" s="112"/>
      <c r="AMA94" s="112"/>
      <c r="AMB94" s="112"/>
      <c r="AMC94" s="112"/>
      <c r="AMD94" s="112"/>
      <c r="AME94" s="112"/>
    </row>
    <row r="95" spans="1:1019" s="112" customFormat="1" ht="25.5">
      <c r="A95" s="115"/>
      <c r="B95" s="429" t="s">
        <v>381</v>
      </c>
      <c r="C95" s="398" t="s">
        <v>6</v>
      </c>
      <c r="D95" s="398">
        <v>2</v>
      </c>
      <c r="E95" s="146"/>
      <c r="F95" s="146"/>
      <c r="G95" s="29"/>
      <c r="H95" s="132"/>
    </row>
    <row r="96" spans="1:1019" s="112" customFormat="1" ht="25.5">
      <c r="A96" s="115"/>
      <c r="B96" s="429" t="s">
        <v>823</v>
      </c>
      <c r="C96" s="398" t="s">
        <v>6</v>
      </c>
      <c r="D96" s="398">
        <v>3</v>
      </c>
      <c r="E96" s="146"/>
      <c r="F96" s="146"/>
      <c r="G96" s="29"/>
      <c r="H96" s="132"/>
    </row>
    <row r="97" spans="1:1019" s="567" customFormat="1" ht="25.5">
      <c r="A97" s="115"/>
      <c r="B97" s="429" t="s">
        <v>822</v>
      </c>
      <c r="C97" s="398" t="s">
        <v>6</v>
      </c>
      <c r="D97" s="398">
        <v>3</v>
      </c>
      <c r="E97" s="146"/>
      <c r="F97" s="146"/>
      <c r="G97" s="29"/>
      <c r="H97" s="132"/>
      <c r="I97" s="112"/>
      <c r="J97" s="112"/>
      <c r="K97" s="112"/>
      <c r="L97" s="112"/>
      <c r="M97" s="112"/>
      <c r="N97" s="112"/>
      <c r="O97" s="112"/>
      <c r="P97" s="112"/>
      <c r="Q97" s="112"/>
      <c r="R97" s="112"/>
      <c r="S97" s="112"/>
      <c r="T97" s="112"/>
      <c r="U97" s="112"/>
      <c r="V97" s="112"/>
      <c r="W97" s="112"/>
      <c r="X97" s="112"/>
      <c r="Y97" s="112"/>
      <c r="Z97" s="112"/>
      <c r="AA97" s="112"/>
      <c r="AB97" s="112"/>
      <c r="AC97" s="112"/>
      <c r="AD97" s="112"/>
      <c r="AE97" s="112"/>
      <c r="AF97" s="112"/>
      <c r="AG97" s="112"/>
      <c r="AH97" s="112"/>
      <c r="AI97" s="112"/>
      <c r="AJ97" s="112"/>
      <c r="AK97" s="112"/>
      <c r="AL97" s="112"/>
      <c r="AM97" s="112"/>
      <c r="AN97" s="112"/>
      <c r="AO97" s="112"/>
      <c r="AP97" s="112"/>
      <c r="AQ97" s="112"/>
      <c r="AR97" s="112"/>
      <c r="AS97" s="112"/>
      <c r="AT97" s="112"/>
      <c r="AU97" s="112"/>
      <c r="AV97" s="112"/>
      <c r="AW97" s="112"/>
      <c r="AX97" s="112"/>
      <c r="AY97" s="112"/>
      <c r="AZ97" s="112"/>
      <c r="BA97" s="112"/>
      <c r="BB97" s="112"/>
      <c r="BC97" s="112"/>
      <c r="BD97" s="112"/>
      <c r="BE97" s="112"/>
      <c r="BF97" s="112"/>
      <c r="BG97" s="112"/>
      <c r="BH97" s="112"/>
      <c r="BI97" s="112"/>
      <c r="BJ97" s="112"/>
      <c r="BK97" s="112"/>
      <c r="BL97" s="112"/>
      <c r="BM97" s="112"/>
      <c r="BN97" s="112"/>
      <c r="BO97" s="112"/>
      <c r="BP97" s="112"/>
      <c r="BQ97" s="112"/>
      <c r="BR97" s="112"/>
      <c r="BS97" s="112"/>
      <c r="BT97" s="112"/>
      <c r="BU97" s="112"/>
      <c r="BV97" s="112"/>
      <c r="BW97" s="112"/>
      <c r="BX97" s="112"/>
      <c r="BY97" s="112"/>
      <c r="BZ97" s="112"/>
      <c r="CA97" s="112"/>
      <c r="CB97" s="112"/>
      <c r="CC97" s="112"/>
      <c r="CD97" s="112"/>
      <c r="CE97" s="112"/>
      <c r="CF97" s="112"/>
      <c r="CG97" s="112"/>
      <c r="CH97" s="112"/>
      <c r="CI97" s="112"/>
      <c r="CJ97" s="112"/>
      <c r="CK97" s="112"/>
      <c r="CL97" s="112"/>
      <c r="CM97" s="112"/>
      <c r="CN97" s="112"/>
      <c r="CO97" s="112"/>
      <c r="CP97" s="112"/>
      <c r="CQ97" s="112"/>
      <c r="CR97" s="112"/>
      <c r="CS97" s="112"/>
      <c r="CT97" s="112"/>
      <c r="CU97" s="112"/>
      <c r="CV97" s="112"/>
      <c r="CW97" s="112"/>
      <c r="CX97" s="112"/>
      <c r="CY97" s="112"/>
      <c r="CZ97" s="112"/>
      <c r="DA97" s="112"/>
      <c r="DB97" s="112"/>
      <c r="DC97" s="112"/>
      <c r="DD97" s="112"/>
      <c r="DE97" s="112"/>
      <c r="DF97" s="112"/>
      <c r="DG97" s="112"/>
      <c r="DH97" s="112"/>
      <c r="DI97" s="112"/>
      <c r="DJ97" s="112"/>
      <c r="DK97" s="112"/>
      <c r="DL97" s="112"/>
      <c r="DM97" s="112"/>
      <c r="DN97" s="112"/>
      <c r="DO97" s="112"/>
      <c r="DP97" s="112"/>
      <c r="DQ97" s="112"/>
      <c r="DR97" s="112"/>
      <c r="DS97" s="112"/>
      <c r="DT97" s="112"/>
      <c r="DU97" s="112"/>
      <c r="DV97" s="112"/>
      <c r="DW97" s="112"/>
      <c r="DX97" s="112"/>
      <c r="DY97" s="112"/>
      <c r="DZ97" s="112"/>
      <c r="EA97" s="112"/>
      <c r="EB97" s="112"/>
      <c r="EC97" s="112"/>
      <c r="ED97" s="112"/>
      <c r="EE97" s="112"/>
      <c r="EF97" s="112"/>
      <c r="EG97" s="112"/>
      <c r="EH97" s="112"/>
      <c r="EI97" s="112"/>
      <c r="EJ97" s="112"/>
      <c r="EK97" s="112"/>
      <c r="EL97" s="112"/>
      <c r="EM97" s="112"/>
      <c r="EN97" s="112"/>
      <c r="EO97" s="112"/>
      <c r="EP97" s="112"/>
      <c r="EQ97" s="112"/>
      <c r="ER97" s="112"/>
      <c r="ES97" s="112"/>
      <c r="ET97" s="112"/>
      <c r="EU97" s="112"/>
      <c r="EV97" s="112"/>
      <c r="EW97" s="112"/>
      <c r="EX97" s="112"/>
      <c r="EY97" s="112"/>
      <c r="EZ97" s="112"/>
      <c r="FA97" s="112"/>
      <c r="FB97" s="112"/>
      <c r="FC97" s="112"/>
      <c r="FD97" s="112"/>
      <c r="FE97" s="112"/>
      <c r="FF97" s="112"/>
      <c r="FG97" s="112"/>
      <c r="FH97" s="112"/>
      <c r="FI97" s="112"/>
      <c r="FJ97" s="112"/>
      <c r="FK97" s="112"/>
      <c r="FL97" s="112"/>
      <c r="FM97" s="112"/>
      <c r="FN97" s="112"/>
      <c r="FO97" s="112"/>
      <c r="FP97" s="112"/>
      <c r="FQ97" s="112"/>
      <c r="FR97" s="112"/>
      <c r="FS97" s="112"/>
      <c r="FT97" s="112"/>
      <c r="FU97" s="112"/>
      <c r="FV97" s="112"/>
      <c r="FW97" s="112"/>
      <c r="FX97" s="112"/>
      <c r="FY97" s="112"/>
      <c r="FZ97" s="112"/>
      <c r="GA97" s="112"/>
      <c r="GB97" s="112"/>
      <c r="GC97" s="112"/>
      <c r="GD97" s="112"/>
      <c r="GE97" s="112"/>
      <c r="GF97" s="112"/>
      <c r="GG97" s="112"/>
      <c r="GH97" s="112"/>
      <c r="GI97" s="112"/>
      <c r="GJ97" s="112"/>
      <c r="GK97" s="112"/>
      <c r="GL97" s="112"/>
      <c r="GM97" s="112"/>
      <c r="GN97" s="112"/>
      <c r="GO97" s="112"/>
      <c r="GP97" s="112"/>
      <c r="GQ97" s="112"/>
      <c r="GR97" s="112"/>
      <c r="GS97" s="112"/>
      <c r="GT97" s="112"/>
      <c r="GU97" s="112"/>
      <c r="GV97" s="112"/>
      <c r="GW97" s="112"/>
      <c r="GX97" s="112"/>
      <c r="GY97" s="112"/>
      <c r="GZ97" s="112"/>
      <c r="HA97" s="112"/>
      <c r="HB97" s="112"/>
      <c r="HC97" s="112"/>
      <c r="HD97" s="112"/>
      <c r="HE97" s="112"/>
      <c r="HF97" s="112"/>
      <c r="HG97" s="112"/>
      <c r="HH97" s="112"/>
      <c r="HI97" s="112"/>
      <c r="HJ97" s="112"/>
      <c r="HK97" s="112"/>
      <c r="HL97" s="112"/>
      <c r="HM97" s="112"/>
      <c r="HN97" s="112"/>
      <c r="HO97" s="112"/>
      <c r="HP97" s="112"/>
      <c r="HQ97" s="112"/>
      <c r="HR97" s="112"/>
      <c r="HS97" s="112"/>
      <c r="HT97" s="112"/>
      <c r="HU97" s="112"/>
      <c r="HV97" s="112"/>
      <c r="HW97" s="112"/>
      <c r="HX97" s="112"/>
      <c r="HY97" s="112"/>
      <c r="HZ97" s="112"/>
      <c r="IA97" s="112"/>
      <c r="IB97" s="112"/>
      <c r="IC97" s="112"/>
      <c r="ID97" s="112"/>
      <c r="IE97" s="112"/>
      <c r="IF97" s="112"/>
      <c r="IG97" s="112"/>
      <c r="IH97" s="112"/>
      <c r="II97" s="112"/>
      <c r="IJ97" s="112"/>
      <c r="IK97" s="112"/>
      <c r="IL97" s="112"/>
      <c r="IM97" s="112"/>
      <c r="IN97" s="112"/>
      <c r="IO97" s="112"/>
      <c r="IP97" s="112"/>
      <c r="IQ97" s="112"/>
      <c r="IR97" s="112"/>
      <c r="IS97" s="112"/>
      <c r="IT97" s="112"/>
      <c r="IU97" s="112"/>
      <c r="IV97" s="112"/>
      <c r="IW97" s="112"/>
      <c r="IX97" s="112"/>
      <c r="IY97" s="112"/>
      <c r="IZ97" s="112"/>
      <c r="JA97" s="112"/>
      <c r="JB97" s="112"/>
      <c r="JC97" s="112"/>
      <c r="JD97" s="112"/>
      <c r="JE97" s="112"/>
      <c r="JF97" s="112"/>
      <c r="JG97" s="112"/>
      <c r="JH97" s="112"/>
      <c r="JI97" s="112"/>
      <c r="JJ97" s="112"/>
      <c r="JK97" s="112"/>
      <c r="JL97" s="112"/>
      <c r="JM97" s="112"/>
      <c r="JN97" s="112"/>
      <c r="JO97" s="112"/>
      <c r="JP97" s="112"/>
      <c r="JQ97" s="112"/>
      <c r="JR97" s="112"/>
      <c r="JS97" s="112"/>
      <c r="JT97" s="112"/>
      <c r="JU97" s="112"/>
      <c r="JV97" s="112"/>
      <c r="JW97" s="112"/>
      <c r="JX97" s="112"/>
      <c r="JY97" s="112"/>
      <c r="JZ97" s="112"/>
      <c r="KA97" s="112"/>
      <c r="KB97" s="112"/>
      <c r="KC97" s="112"/>
      <c r="KD97" s="112"/>
      <c r="KE97" s="112"/>
      <c r="KF97" s="112"/>
      <c r="KG97" s="112"/>
      <c r="KH97" s="112"/>
      <c r="KI97" s="112"/>
      <c r="KJ97" s="112"/>
      <c r="KK97" s="112"/>
      <c r="KL97" s="112"/>
      <c r="KM97" s="112"/>
      <c r="KN97" s="112"/>
      <c r="KO97" s="112"/>
      <c r="KP97" s="112"/>
      <c r="KQ97" s="112"/>
      <c r="KR97" s="112"/>
      <c r="KS97" s="112"/>
      <c r="KT97" s="112"/>
      <c r="KU97" s="112"/>
      <c r="KV97" s="112"/>
      <c r="KW97" s="112"/>
      <c r="KX97" s="112"/>
      <c r="KY97" s="112"/>
      <c r="KZ97" s="112"/>
      <c r="LA97" s="112"/>
      <c r="LB97" s="112"/>
      <c r="LC97" s="112"/>
      <c r="LD97" s="112"/>
      <c r="LE97" s="112"/>
      <c r="LF97" s="112"/>
      <c r="LG97" s="112"/>
      <c r="LH97" s="112"/>
      <c r="LI97" s="112"/>
      <c r="LJ97" s="112"/>
      <c r="LK97" s="112"/>
      <c r="LL97" s="112"/>
      <c r="LM97" s="112"/>
      <c r="LN97" s="112"/>
      <c r="LO97" s="112"/>
      <c r="LP97" s="112"/>
      <c r="LQ97" s="112"/>
      <c r="LR97" s="112"/>
      <c r="LS97" s="112"/>
      <c r="LT97" s="112"/>
      <c r="LU97" s="112"/>
      <c r="LV97" s="112"/>
      <c r="LW97" s="112"/>
      <c r="LX97" s="112"/>
      <c r="LY97" s="112"/>
      <c r="LZ97" s="112"/>
      <c r="MA97" s="112"/>
      <c r="MB97" s="112"/>
      <c r="MC97" s="112"/>
      <c r="MD97" s="112"/>
      <c r="ME97" s="112"/>
      <c r="MF97" s="112"/>
      <c r="MG97" s="112"/>
      <c r="MH97" s="112"/>
      <c r="MI97" s="112"/>
      <c r="MJ97" s="112"/>
      <c r="MK97" s="112"/>
      <c r="ML97" s="112"/>
      <c r="MM97" s="112"/>
      <c r="MN97" s="112"/>
      <c r="MO97" s="112"/>
      <c r="MP97" s="112"/>
      <c r="MQ97" s="112"/>
      <c r="MR97" s="112"/>
      <c r="MS97" s="112"/>
      <c r="MT97" s="112"/>
      <c r="MU97" s="112"/>
      <c r="MV97" s="112"/>
      <c r="MW97" s="112"/>
      <c r="MX97" s="112"/>
      <c r="MY97" s="112"/>
      <c r="MZ97" s="112"/>
      <c r="NA97" s="112"/>
      <c r="NB97" s="112"/>
      <c r="NC97" s="112"/>
      <c r="ND97" s="112"/>
      <c r="NE97" s="112"/>
      <c r="NF97" s="112"/>
      <c r="NG97" s="112"/>
      <c r="NH97" s="112"/>
      <c r="NI97" s="112"/>
      <c r="NJ97" s="112"/>
      <c r="NK97" s="112"/>
      <c r="NL97" s="112"/>
      <c r="NM97" s="112"/>
      <c r="NN97" s="112"/>
      <c r="NO97" s="112"/>
      <c r="NP97" s="112"/>
      <c r="NQ97" s="112"/>
      <c r="NR97" s="112"/>
      <c r="NS97" s="112"/>
      <c r="NT97" s="112"/>
      <c r="NU97" s="112"/>
      <c r="NV97" s="112"/>
      <c r="NW97" s="112"/>
      <c r="NX97" s="112"/>
      <c r="NY97" s="112"/>
      <c r="NZ97" s="112"/>
      <c r="OA97" s="112"/>
      <c r="OB97" s="112"/>
      <c r="OC97" s="112"/>
      <c r="OD97" s="112"/>
      <c r="OE97" s="112"/>
      <c r="OF97" s="112"/>
      <c r="OG97" s="112"/>
      <c r="OH97" s="112"/>
      <c r="OI97" s="112"/>
      <c r="OJ97" s="112"/>
      <c r="OK97" s="112"/>
      <c r="OL97" s="112"/>
      <c r="OM97" s="112"/>
      <c r="ON97" s="112"/>
      <c r="OO97" s="112"/>
      <c r="OP97" s="112"/>
      <c r="OQ97" s="112"/>
      <c r="OR97" s="112"/>
      <c r="OS97" s="112"/>
      <c r="OT97" s="112"/>
      <c r="OU97" s="112"/>
      <c r="OV97" s="112"/>
      <c r="OW97" s="112"/>
      <c r="OX97" s="112"/>
      <c r="OY97" s="112"/>
      <c r="OZ97" s="112"/>
      <c r="PA97" s="112"/>
      <c r="PB97" s="112"/>
      <c r="PC97" s="112"/>
      <c r="PD97" s="112"/>
      <c r="PE97" s="112"/>
      <c r="PF97" s="112"/>
      <c r="PG97" s="112"/>
      <c r="PH97" s="112"/>
      <c r="PI97" s="112"/>
      <c r="PJ97" s="112"/>
      <c r="PK97" s="112"/>
      <c r="PL97" s="112"/>
      <c r="PM97" s="112"/>
      <c r="PN97" s="112"/>
      <c r="PO97" s="112"/>
      <c r="PP97" s="112"/>
      <c r="PQ97" s="112"/>
      <c r="PR97" s="112"/>
      <c r="PS97" s="112"/>
      <c r="PT97" s="112"/>
      <c r="PU97" s="112"/>
      <c r="PV97" s="112"/>
      <c r="PW97" s="112"/>
      <c r="PX97" s="112"/>
      <c r="PY97" s="112"/>
      <c r="PZ97" s="112"/>
      <c r="QA97" s="112"/>
      <c r="QB97" s="112"/>
      <c r="QC97" s="112"/>
      <c r="QD97" s="112"/>
      <c r="QE97" s="112"/>
      <c r="QF97" s="112"/>
      <c r="QG97" s="112"/>
      <c r="QH97" s="112"/>
      <c r="QI97" s="112"/>
      <c r="QJ97" s="112"/>
      <c r="QK97" s="112"/>
      <c r="QL97" s="112"/>
      <c r="QM97" s="112"/>
      <c r="QN97" s="112"/>
      <c r="QO97" s="112"/>
      <c r="QP97" s="112"/>
      <c r="QQ97" s="112"/>
      <c r="QR97" s="112"/>
      <c r="QS97" s="112"/>
      <c r="QT97" s="112"/>
      <c r="QU97" s="112"/>
      <c r="QV97" s="112"/>
      <c r="QW97" s="112"/>
      <c r="QX97" s="112"/>
      <c r="QY97" s="112"/>
      <c r="QZ97" s="112"/>
      <c r="RA97" s="112"/>
      <c r="RB97" s="112"/>
      <c r="RC97" s="112"/>
      <c r="RD97" s="112"/>
      <c r="RE97" s="112"/>
      <c r="RF97" s="112"/>
      <c r="RG97" s="112"/>
      <c r="RH97" s="112"/>
      <c r="RI97" s="112"/>
      <c r="RJ97" s="112"/>
      <c r="RK97" s="112"/>
      <c r="RL97" s="112"/>
      <c r="RM97" s="112"/>
      <c r="RN97" s="112"/>
      <c r="RO97" s="112"/>
      <c r="RP97" s="112"/>
      <c r="RQ97" s="112"/>
      <c r="RR97" s="112"/>
      <c r="RS97" s="112"/>
      <c r="RT97" s="112"/>
      <c r="RU97" s="112"/>
      <c r="RV97" s="112"/>
      <c r="RW97" s="112"/>
      <c r="RX97" s="112"/>
      <c r="RY97" s="112"/>
      <c r="RZ97" s="112"/>
      <c r="SA97" s="112"/>
      <c r="SB97" s="112"/>
      <c r="SC97" s="112"/>
      <c r="SD97" s="112"/>
      <c r="SE97" s="112"/>
      <c r="SF97" s="112"/>
      <c r="SG97" s="112"/>
      <c r="SH97" s="112"/>
      <c r="SI97" s="112"/>
      <c r="SJ97" s="112"/>
      <c r="SK97" s="112"/>
      <c r="SL97" s="112"/>
      <c r="SM97" s="112"/>
      <c r="SN97" s="112"/>
      <c r="SO97" s="112"/>
      <c r="SP97" s="112"/>
      <c r="SQ97" s="112"/>
      <c r="SR97" s="112"/>
      <c r="SS97" s="112"/>
      <c r="ST97" s="112"/>
      <c r="SU97" s="112"/>
      <c r="SV97" s="112"/>
      <c r="SW97" s="112"/>
      <c r="SX97" s="112"/>
      <c r="SY97" s="112"/>
      <c r="SZ97" s="112"/>
      <c r="TA97" s="112"/>
      <c r="TB97" s="112"/>
      <c r="TC97" s="112"/>
      <c r="TD97" s="112"/>
      <c r="TE97" s="112"/>
      <c r="TF97" s="112"/>
      <c r="TG97" s="112"/>
      <c r="TH97" s="112"/>
      <c r="TI97" s="112"/>
      <c r="TJ97" s="112"/>
      <c r="TK97" s="112"/>
      <c r="TL97" s="112"/>
      <c r="TM97" s="112"/>
      <c r="TN97" s="112"/>
      <c r="TO97" s="112"/>
      <c r="TP97" s="112"/>
      <c r="TQ97" s="112"/>
      <c r="TR97" s="112"/>
      <c r="TS97" s="112"/>
      <c r="TT97" s="112"/>
      <c r="TU97" s="112"/>
      <c r="TV97" s="112"/>
      <c r="TW97" s="112"/>
      <c r="TX97" s="112"/>
      <c r="TY97" s="112"/>
      <c r="TZ97" s="112"/>
      <c r="UA97" s="112"/>
      <c r="UB97" s="112"/>
      <c r="UC97" s="112"/>
      <c r="UD97" s="112"/>
      <c r="UE97" s="112"/>
      <c r="UF97" s="112"/>
      <c r="UG97" s="112"/>
      <c r="UH97" s="112"/>
      <c r="UI97" s="112"/>
      <c r="UJ97" s="112"/>
      <c r="UK97" s="112"/>
      <c r="UL97" s="112"/>
      <c r="UM97" s="112"/>
      <c r="UN97" s="112"/>
      <c r="UO97" s="112"/>
      <c r="UP97" s="112"/>
      <c r="UQ97" s="112"/>
      <c r="UR97" s="112"/>
      <c r="US97" s="112"/>
      <c r="UT97" s="112"/>
      <c r="UU97" s="112"/>
      <c r="UV97" s="112"/>
      <c r="UW97" s="112"/>
      <c r="UX97" s="112"/>
      <c r="UY97" s="112"/>
      <c r="UZ97" s="112"/>
      <c r="VA97" s="112"/>
      <c r="VB97" s="112"/>
      <c r="VC97" s="112"/>
      <c r="VD97" s="112"/>
      <c r="VE97" s="112"/>
      <c r="VF97" s="112"/>
      <c r="VG97" s="112"/>
      <c r="VH97" s="112"/>
      <c r="VI97" s="112"/>
      <c r="VJ97" s="112"/>
      <c r="VK97" s="112"/>
      <c r="VL97" s="112"/>
      <c r="VM97" s="112"/>
      <c r="VN97" s="112"/>
      <c r="VO97" s="112"/>
      <c r="VP97" s="112"/>
      <c r="VQ97" s="112"/>
      <c r="VR97" s="112"/>
      <c r="VS97" s="112"/>
      <c r="VT97" s="112"/>
      <c r="VU97" s="112"/>
      <c r="VV97" s="112"/>
      <c r="VW97" s="112"/>
      <c r="VX97" s="112"/>
      <c r="VY97" s="112"/>
      <c r="VZ97" s="112"/>
      <c r="WA97" s="112"/>
      <c r="WB97" s="112"/>
      <c r="WC97" s="112"/>
      <c r="WD97" s="112"/>
      <c r="WE97" s="112"/>
      <c r="WF97" s="112"/>
      <c r="WG97" s="112"/>
      <c r="WH97" s="112"/>
      <c r="WI97" s="112"/>
      <c r="WJ97" s="112"/>
      <c r="WK97" s="112"/>
      <c r="WL97" s="112"/>
      <c r="WM97" s="112"/>
      <c r="WN97" s="112"/>
      <c r="WO97" s="112"/>
      <c r="WP97" s="112"/>
      <c r="WQ97" s="112"/>
      <c r="WR97" s="112"/>
      <c r="WS97" s="112"/>
      <c r="WT97" s="112"/>
      <c r="WU97" s="112"/>
      <c r="WV97" s="112"/>
      <c r="WW97" s="112"/>
      <c r="WX97" s="112"/>
      <c r="WY97" s="112"/>
      <c r="WZ97" s="112"/>
      <c r="XA97" s="112"/>
      <c r="XB97" s="112"/>
      <c r="XC97" s="112"/>
      <c r="XD97" s="112"/>
      <c r="XE97" s="112"/>
      <c r="XF97" s="112"/>
      <c r="XG97" s="112"/>
      <c r="XH97" s="112"/>
      <c r="XI97" s="112"/>
      <c r="XJ97" s="112"/>
      <c r="XK97" s="112"/>
      <c r="XL97" s="112"/>
      <c r="XM97" s="112"/>
      <c r="XN97" s="112"/>
      <c r="XO97" s="112"/>
      <c r="XP97" s="112"/>
      <c r="XQ97" s="112"/>
      <c r="XR97" s="112"/>
      <c r="XS97" s="112"/>
      <c r="XT97" s="112"/>
      <c r="XU97" s="112"/>
      <c r="XV97" s="112"/>
      <c r="XW97" s="112"/>
      <c r="XX97" s="112"/>
      <c r="XY97" s="112"/>
      <c r="XZ97" s="112"/>
      <c r="YA97" s="112"/>
      <c r="YB97" s="112"/>
      <c r="YC97" s="112"/>
      <c r="YD97" s="112"/>
      <c r="YE97" s="112"/>
      <c r="YF97" s="112"/>
      <c r="YG97" s="112"/>
      <c r="YH97" s="112"/>
      <c r="YI97" s="112"/>
      <c r="YJ97" s="112"/>
      <c r="YK97" s="112"/>
      <c r="YL97" s="112"/>
      <c r="YM97" s="112"/>
      <c r="YN97" s="112"/>
      <c r="YO97" s="112"/>
      <c r="YP97" s="112"/>
      <c r="YQ97" s="112"/>
      <c r="YR97" s="112"/>
      <c r="YS97" s="112"/>
      <c r="YT97" s="112"/>
      <c r="YU97" s="112"/>
      <c r="YV97" s="112"/>
      <c r="YW97" s="112"/>
      <c r="YX97" s="112"/>
      <c r="YY97" s="112"/>
      <c r="YZ97" s="112"/>
      <c r="ZA97" s="112"/>
      <c r="ZB97" s="112"/>
      <c r="ZC97" s="112"/>
      <c r="ZD97" s="112"/>
      <c r="ZE97" s="112"/>
      <c r="ZF97" s="112"/>
      <c r="ZG97" s="112"/>
      <c r="ZH97" s="112"/>
      <c r="ZI97" s="112"/>
      <c r="ZJ97" s="112"/>
      <c r="ZK97" s="112"/>
      <c r="ZL97" s="112"/>
      <c r="ZM97" s="112"/>
      <c r="ZN97" s="112"/>
      <c r="ZO97" s="112"/>
      <c r="ZP97" s="112"/>
      <c r="ZQ97" s="112"/>
      <c r="ZR97" s="112"/>
      <c r="ZS97" s="112"/>
      <c r="ZT97" s="112"/>
      <c r="ZU97" s="112"/>
      <c r="ZV97" s="112"/>
      <c r="ZW97" s="112"/>
      <c r="ZX97" s="112"/>
      <c r="ZY97" s="112"/>
      <c r="ZZ97" s="112"/>
      <c r="AAA97" s="112"/>
      <c r="AAB97" s="112"/>
      <c r="AAC97" s="112"/>
      <c r="AAD97" s="112"/>
      <c r="AAE97" s="112"/>
      <c r="AAF97" s="112"/>
      <c r="AAG97" s="112"/>
      <c r="AAH97" s="112"/>
      <c r="AAI97" s="112"/>
      <c r="AAJ97" s="112"/>
      <c r="AAK97" s="112"/>
      <c r="AAL97" s="112"/>
      <c r="AAM97" s="112"/>
      <c r="AAN97" s="112"/>
      <c r="AAO97" s="112"/>
      <c r="AAP97" s="112"/>
      <c r="AAQ97" s="112"/>
      <c r="AAR97" s="112"/>
      <c r="AAS97" s="112"/>
      <c r="AAT97" s="112"/>
      <c r="AAU97" s="112"/>
      <c r="AAV97" s="112"/>
      <c r="AAW97" s="112"/>
      <c r="AAX97" s="112"/>
      <c r="AAY97" s="112"/>
      <c r="AAZ97" s="112"/>
      <c r="ABA97" s="112"/>
      <c r="ABB97" s="112"/>
      <c r="ABC97" s="112"/>
      <c r="ABD97" s="112"/>
      <c r="ABE97" s="112"/>
      <c r="ABF97" s="112"/>
      <c r="ABG97" s="112"/>
      <c r="ABH97" s="112"/>
      <c r="ABI97" s="112"/>
      <c r="ABJ97" s="112"/>
      <c r="ABK97" s="112"/>
      <c r="ABL97" s="112"/>
      <c r="ABM97" s="112"/>
      <c r="ABN97" s="112"/>
      <c r="ABO97" s="112"/>
      <c r="ABP97" s="112"/>
      <c r="ABQ97" s="112"/>
      <c r="ABR97" s="112"/>
      <c r="ABS97" s="112"/>
      <c r="ABT97" s="112"/>
      <c r="ABU97" s="112"/>
      <c r="ABV97" s="112"/>
      <c r="ABW97" s="112"/>
      <c r="ABX97" s="112"/>
      <c r="ABY97" s="112"/>
      <c r="ABZ97" s="112"/>
      <c r="ACA97" s="112"/>
      <c r="ACB97" s="112"/>
      <c r="ACC97" s="112"/>
      <c r="ACD97" s="112"/>
      <c r="ACE97" s="112"/>
      <c r="ACF97" s="112"/>
      <c r="ACG97" s="112"/>
      <c r="ACH97" s="112"/>
      <c r="ACI97" s="112"/>
      <c r="ACJ97" s="112"/>
      <c r="ACK97" s="112"/>
      <c r="ACL97" s="112"/>
      <c r="ACM97" s="112"/>
      <c r="ACN97" s="112"/>
      <c r="ACO97" s="112"/>
      <c r="ACP97" s="112"/>
      <c r="ACQ97" s="112"/>
      <c r="ACR97" s="112"/>
      <c r="ACS97" s="112"/>
      <c r="ACT97" s="112"/>
      <c r="ACU97" s="112"/>
      <c r="ACV97" s="112"/>
      <c r="ACW97" s="112"/>
      <c r="ACX97" s="112"/>
      <c r="ACY97" s="112"/>
      <c r="ACZ97" s="112"/>
      <c r="ADA97" s="112"/>
      <c r="ADB97" s="112"/>
      <c r="ADC97" s="112"/>
      <c r="ADD97" s="112"/>
      <c r="ADE97" s="112"/>
      <c r="ADF97" s="112"/>
      <c r="ADG97" s="112"/>
      <c r="ADH97" s="112"/>
      <c r="ADI97" s="112"/>
      <c r="ADJ97" s="112"/>
      <c r="ADK97" s="112"/>
      <c r="ADL97" s="112"/>
      <c r="ADM97" s="112"/>
      <c r="ADN97" s="112"/>
      <c r="ADO97" s="112"/>
      <c r="ADP97" s="112"/>
      <c r="ADQ97" s="112"/>
      <c r="ADR97" s="112"/>
      <c r="ADS97" s="112"/>
      <c r="ADT97" s="112"/>
      <c r="ADU97" s="112"/>
      <c r="ADV97" s="112"/>
      <c r="ADW97" s="112"/>
      <c r="ADX97" s="112"/>
      <c r="ADY97" s="112"/>
      <c r="ADZ97" s="112"/>
      <c r="AEA97" s="112"/>
      <c r="AEB97" s="112"/>
      <c r="AEC97" s="112"/>
      <c r="AED97" s="112"/>
      <c r="AEE97" s="112"/>
      <c r="AEF97" s="112"/>
      <c r="AEG97" s="112"/>
      <c r="AEH97" s="112"/>
      <c r="AEI97" s="112"/>
      <c r="AEJ97" s="112"/>
      <c r="AEK97" s="112"/>
      <c r="AEL97" s="112"/>
      <c r="AEM97" s="112"/>
      <c r="AEN97" s="112"/>
      <c r="AEO97" s="112"/>
      <c r="AEP97" s="112"/>
      <c r="AEQ97" s="112"/>
      <c r="AER97" s="112"/>
      <c r="AES97" s="112"/>
      <c r="AET97" s="112"/>
      <c r="AEU97" s="112"/>
      <c r="AEV97" s="112"/>
      <c r="AEW97" s="112"/>
      <c r="AEX97" s="112"/>
      <c r="AEY97" s="112"/>
      <c r="AEZ97" s="112"/>
      <c r="AFA97" s="112"/>
      <c r="AFB97" s="112"/>
      <c r="AFC97" s="112"/>
      <c r="AFD97" s="112"/>
      <c r="AFE97" s="112"/>
      <c r="AFF97" s="112"/>
      <c r="AFG97" s="112"/>
      <c r="AFH97" s="112"/>
      <c r="AFI97" s="112"/>
      <c r="AFJ97" s="112"/>
      <c r="AFK97" s="112"/>
      <c r="AFL97" s="112"/>
      <c r="AFM97" s="112"/>
      <c r="AFN97" s="112"/>
      <c r="AFO97" s="112"/>
      <c r="AFP97" s="112"/>
      <c r="AFQ97" s="112"/>
      <c r="AFR97" s="112"/>
      <c r="AFS97" s="112"/>
      <c r="AFT97" s="112"/>
      <c r="AFU97" s="112"/>
      <c r="AFV97" s="112"/>
      <c r="AFW97" s="112"/>
      <c r="AFX97" s="112"/>
      <c r="AFY97" s="112"/>
      <c r="AFZ97" s="112"/>
      <c r="AGA97" s="112"/>
      <c r="AGB97" s="112"/>
      <c r="AGC97" s="112"/>
      <c r="AGD97" s="112"/>
      <c r="AGE97" s="112"/>
      <c r="AGF97" s="112"/>
      <c r="AGG97" s="112"/>
      <c r="AGH97" s="112"/>
      <c r="AGI97" s="112"/>
      <c r="AGJ97" s="112"/>
      <c r="AGK97" s="112"/>
      <c r="AGL97" s="112"/>
      <c r="AGM97" s="112"/>
      <c r="AGN97" s="112"/>
      <c r="AGO97" s="112"/>
      <c r="AGP97" s="112"/>
      <c r="AGQ97" s="112"/>
      <c r="AGR97" s="112"/>
      <c r="AGS97" s="112"/>
      <c r="AGT97" s="112"/>
      <c r="AGU97" s="112"/>
      <c r="AGV97" s="112"/>
      <c r="AGW97" s="112"/>
      <c r="AGX97" s="112"/>
      <c r="AGY97" s="112"/>
      <c r="AGZ97" s="112"/>
      <c r="AHA97" s="112"/>
      <c r="AHB97" s="112"/>
      <c r="AHC97" s="112"/>
      <c r="AHD97" s="112"/>
      <c r="AHE97" s="112"/>
      <c r="AHF97" s="112"/>
      <c r="AHG97" s="112"/>
      <c r="AHH97" s="112"/>
      <c r="AHI97" s="112"/>
      <c r="AHJ97" s="112"/>
      <c r="AHK97" s="112"/>
      <c r="AHL97" s="112"/>
      <c r="AHM97" s="112"/>
      <c r="AHN97" s="112"/>
      <c r="AHO97" s="112"/>
      <c r="AHP97" s="112"/>
      <c r="AHQ97" s="112"/>
      <c r="AHR97" s="112"/>
      <c r="AHS97" s="112"/>
      <c r="AHT97" s="112"/>
      <c r="AHU97" s="112"/>
      <c r="AHV97" s="112"/>
      <c r="AHW97" s="112"/>
      <c r="AHX97" s="112"/>
      <c r="AHY97" s="112"/>
      <c r="AHZ97" s="112"/>
      <c r="AIA97" s="112"/>
      <c r="AIB97" s="112"/>
      <c r="AIC97" s="112"/>
      <c r="AID97" s="112"/>
      <c r="AIE97" s="112"/>
      <c r="AIF97" s="112"/>
      <c r="AIG97" s="112"/>
      <c r="AIH97" s="112"/>
      <c r="AII97" s="112"/>
      <c r="AIJ97" s="112"/>
      <c r="AIK97" s="112"/>
      <c r="AIL97" s="112"/>
      <c r="AIM97" s="112"/>
      <c r="AIN97" s="112"/>
      <c r="AIO97" s="112"/>
      <c r="AIP97" s="112"/>
      <c r="AIQ97" s="112"/>
      <c r="AIR97" s="112"/>
      <c r="AIS97" s="112"/>
      <c r="AIT97" s="112"/>
      <c r="AIU97" s="112"/>
      <c r="AIV97" s="112"/>
      <c r="AIW97" s="112"/>
      <c r="AIX97" s="112"/>
      <c r="AIY97" s="112"/>
      <c r="AIZ97" s="112"/>
      <c r="AJA97" s="112"/>
      <c r="AJB97" s="112"/>
      <c r="AJC97" s="112"/>
      <c r="AJD97" s="112"/>
      <c r="AJE97" s="112"/>
      <c r="AJF97" s="112"/>
      <c r="AJG97" s="112"/>
      <c r="AJH97" s="112"/>
      <c r="AJI97" s="112"/>
      <c r="AJJ97" s="112"/>
      <c r="AJK97" s="112"/>
      <c r="AJL97" s="112"/>
      <c r="AJM97" s="112"/>
      <c r="AJN97" s="112"/>
      <c r="AJO97" s="112"/>
      <c r="AJP97" s="112"/>
      <c r="AJQ97" s="112"/>
      <c r="AJR97" s="112"/>
      <c r="AJS97" s="112"/>
      <c r="AJT97" s="112"/>
      <c r="AJU97" s="112"/>
      <c r="AJV97" s="112"/>
      <c r="AJW97" s="112"/>
      <c r="AJX97" s="112"/>
      <c r="AJY97" s="112"/>
      <c r="AJZ97" s="112"/>
      <c r="AKA97" s="112"/>
      <c r="AKB97" s="112"/>
      <c r="AKC97" s="112"/>
      <c r="AKD97" s="112"/>
      <c r="AKE97" s="112"/>
      <c r="AKF97" s="112"/>
      <c r="AKG97" s="112"/>
      <c r="AKH97" s="112"/>
      <c r="AKI97" s="112"/>
      <c r="AKJ97" s="112"/>
      <c r="AKK97" s="112"/>
      <c r="AKL97" s="112"/>
      <c r="AKM97" s="112"/>
      <c r="AKN97" s="112"/>
      <c r="AKO97" s="112"/>
      <c r="AKP97" s="112"/>
      <c r="AKQ97" s="112"/>
      <c r="AKR97" s="112"/>
      <c r="AKS97" s="112"/>
      <c r="AKT97" s="112"/>
      <c r="AKU97" s="112"/>
      <c r="AKV97" s="112"/>
      <c r="AKW97" s="112"/>
      <c r="AKX97" s="112"/>
      <c r="AKY97" s="112"/>
      <c r="AKZ97" s="112"/>
      <c r="ALA97" s="112"/>
      <c r="ALB97" s="112"/>
      <c r="ALC97" s="112"/>
      <c r="ALD97" s="112"/>
      <c r="ALE97" s="112"/>
      <c r="ALF97" s="112"/>
      <c r="ALG97" s="112"/>
      <c r="ALH97" s="112"/>
      <c r="ALI97" s="112"/>
      <c r="ALJ97" s="112"/>
      <c r="ALK97" s="112"/>
      <c r="ALL97" s="112"/>
      <c r="ALM97" s="112"/>
      <c r="ALN97" s="112"/>
      <c r="ALO97" s="112"/>
      <c r="ALP97" s="112"/>
      <c r="ALQ97" s="112"/>
      <c r="ALR97" s="112"/>
      <c r="ALS97" s="112"/>
      <c r="ALT97" s="112"/>
      <c r="ALU97" s="112"/>
      <c r="ALV97" s="112"/>
      <c r="ALW97" s="112"/>
      <c r="ALX97" s="112"/>
      <c r="ALY97" s="112"/>
      <c r="ALZ97" s="112"/>
      <c r="AMA97" s="112"/>
      <c r="AMB97" s="112"/>
      <c r="AMC97" s="112"/>
      <c r="AMD97" s="112"/>
      <c r="AME97" s="112"/>
    </row>
    <row r="98" spans="1:1019" s="567" customFormat="1" ht="25.5">
      <c r="A98" s="115"/>
      <c r="B98" s="429" t="s">
        <v>382</v>
      </c>
      <c r="C98" s="398" t="s">
        <v>6</v>
      </c>
      <c r="D98" s="398">
        <v>1</v>
      </c>
      <c r="E98" s="146"/>
      <c r="F98" s="146"/>
      <c r="G98" s="29"/>
      <c r="H98" s="132"/>
      <c r="I98" s="112"/>
      <c r="J98" s="112"/>
      <c r="K98" s="112"/>
      <c r="L98" s="112"/>
      <c r="M98" s="112"/>
      <c r="N98" s="112"/>
      <c r="O98" s="112"/>
      <c r="P98" s="112"/>
      <c r="Q98" s="112"/>
      <c r="R98" s="112"/>
      <c r="S98" s="112"/>
      <c r="T98" s="112"/>
      <c r="U98" s="112"/>
      <c r="V98" s="112"/>
      <c r="W98" s="112"/>
      <c r="X98" s="112"/>
      <c r="Y98" s="112"/>
      <c r="Z98" s="112"/>
      <c r="AA98" s="112"/>
      <c r="AB98" s="112"/>
      <c r="AC98" s="112"/>
      <c r="AD98" s="112"/>
      <c r="AE98" s="112"/>
      <c r="AF98" s="112"/>
      <c r="AG98" s="112"/>
      <c r="AH98" s="112"/>
      <c r="AI98" s="112"/>
      <c r="AJ98" s="112"/>
      <c r="AK98" s="112"/>
      <c r="AL98" s="112"/>
      <c r="AM98" s="112"/>
      <c r="AN98" s="112"/>
      <c r="AO98" s="112"/>
      <c r="AP98" s="112"/>
      <c r="AQ98" s="112"/>
      <c r="AR98" s="112"/>
      <c r="AS98" s="112"/>
      <c r="AT98" s="112"/>
      <c r="AU98" s="112"/>
      <c r="AV98" s="112"/>
      <c r="AW98" s="112"/>
      <c r="AX98" s="112"/>
      <c r="AY98" s="112"/>
      <c r="AZ98" s="112"/>
      <c r="BA98" s="112"/>
      <c r="BB98" s="112"/>
      <c r="BC98" s="112"/>
      <c r="BD98" s="112"/>
      <c r="BE98" s="112"/>
      <c r="BF98" s="112"/>
      <c r="BG98" s="112"/>
      <c r="BH98" s="112"/>
      <c r="BI98" s="112"/>
      <c r="BJ98" s="112"/>
      <c r="BK98" s="112"/>
      <c r="BL98" s="112"/>
      <c r="BM98" s="112"/>
      <c r="BN98" s="112"/>
      <c r="BO98" s="112"/>
      <c r="BP98" s="112"/>
      <c r="BQ98" s="112"/>
      <c r="BR98" s="112"/>
      <c r="BS98" s="112"/>
      <c r="BT98" s="112"/>
      <c r="BU98" s="112"/>
      <c r="BV98" s="112"/>
      <c r="BW98" s="112"/>
      <c r="BX98" s="112"/>
      <c r="BY98" s="112"/>
      <c r="BZ98" s="112"/>
      <c r="CA98" s="112"/>
      <c r="CB98" s="112"/>
      <c r="CC98" s="112"/>
      <c r="CD98" s="112"/>
      <c r="CE98" s="112"/>
      <c r="CF98" s="112"/>
      <c r="CG98" s="112"/>
      <c r="CH98" s="112"/>
      <c r="CI98" s="112"/>
      <c r="CJ98" s="112"/>
      <c r="CK98" s="112"/>
      <c r="CL98" s="112"/>
      <c r="CM98" s="112"/>
      <c r="CN98" s="112"/>
      <c r="CO98" s="112"/>
      <c r="CP98" s="112"/>
      <c r="CQ98" s="112"/>
      <c r="CR98" s="112"/>
      <c r="CS98" s="112"/>
      <c r="CT98" s="112"/>
      <c r="CU98" s="112"/>
      <c r="CV98" s="112"/>
      <c r="CW98" s="112"/>
      <c r="CX98" s="112"/>
      <c r="CY98" s="112"/>
      <c r="CZ98" s="112"/>
      <c r="DA98" s="112"/>
      <c r="DB98" s="112"/>
      <c r="DC98" s="112"/>
      <c r="DD98" s="112"/>
      <c r="DE98" s="112"/>
      <c r="DF98" s="112"/>
      <c r="DG98" s="112"/>
      <c r="DH98" s="112"/>
      <c r="DI98" s="112"/>
      <c r="DJ98" s="112"/>
      <c r="DK98" s="112"/>
      <c r="DL98" s="112"/>
      <c r="DM98" s="112"/>
      <c r="DN98" s="112"/>
      <c r="DO98" s="112"/>
      <c r="DP98" s="112"/>
      <c r="DQ98" s="112"/>
      <c r="DR98" s="112"/>
      <c r="DS98" s="112"/>
      <c r="DT98" s="112"/>
      <c r="DU98" s="112"/>
      <c r="DV98" s="112"/>
      <c r="DW98" s="112"/>
      <c r="DX98" s="112"/>
      <c r="DY98" s="112"/>
      <c r="DZ98" s="112"/>
      <c r="EA98" s="112"/>
      <c r="EB98" s="112"/>
      <c r="EC98" s="112"/>
      <c r="ED98" s="112"/>
      <c r="EE98" s="112"/>
      <c r="EF98" s="112"/>
      <c r="EG98" s="112"/>
      <c r="EH98" s="112"/>
      <c r="EI98" s="112"/>
      <c r="EJ98" s="112"/>
      <c r="EK98" s="112"/>
      <c r="EL98" s="112"/>
      <c r="EM98" s="112"/>
      <c r="EN98" s="112"/>
      <c r="EO98" s="112"/>
      <c r="EP98" s="112"/>
      <c r="EQ98" s="112"/>
      <c r="ER98" s="112"/>
      <c r="ES98" s="112"/>
      <c r="ET98" s="112"/>
      <c r="EU98" s="112"/>
      <c r="EV98" s="112"/>
      <c r="EW98" s="112"/>
      <c r="EX98" s="112"/>
      <c r="EY98" s="112"/>
      <c r="EZ98" s="112"/>
      <c r="FA98" s="112"/>
      <c r="FB98" s="112"/>
      <c r="FC98" s="112"/>
      <c r="FD98" s="112"/>
      <c r="FE98" s="112"/>
      <c r="FF98" s="112"/>
      <c r="FG98" s="112"/>
      <c r="FH98" s="112"/>
      <c r="FI98" s="112"/>
      <c r="FJ98" s="112"/>
      <c r="FK98" s="112"/>
      <c r="FL98" s="112"/>
      <c r="FM98" s="112"/>
      <c r="FN98" s="112"/>
      <c r="FO98" s="112"/>
      <c r="FP98" s="112"/>
      <c r="FQ98" s="112"/>
      <c r="FR98" s="112"/>
      <c r="FS98" s="112"/>
      <c r="FT98" s="112"/>
      <c r="FU98" s="112"/>
      <c r="FV98" s="112"/>
      <c r="FW98" s="112"/>
      <c r="FX98" s="112"/>
      <c r="FY98" s="112"/>
      <c r="FZ98" s="112"/>
      <c r="GA98" s="112"/>
      <c r="GB98" s="112"/>
      <c r="GC98" s="112"/>
      <c r="GD98" s="112"/>
      <c r="GE98" s="112"/>
      <c r="GF98" s="112"/>
      <c r="GG98" s="112"/>
      <c r="GH98" s="112"/>
      <c r="GI98" s="112"/>
      <c r="GJ98" s="112"/>
      <c r="GK98" s="112"/>
      <c r="GL98" s="112"/>
      <c r="GM98" s="112"/>
      <c r="GN98" s="112"/>
      <c r="GO98" s="112"/>
      <c r="GP98" s="112"/>
      <c r="GQ98" s="112"/>
      <c r="GR98" s="112"/>
      <c r="GS98" s="112"/>
      <c r="GT98" s="112"/>
      <c r="GU98" s="112"/>
      <c r="GV98" s="112"/>
      <c r="GW98" s="112"/>
      <c r="GX98" s="112"/>
      <c r="GY98" s="112"/>
      <c r="GZ98" s="112"/>
      <c r="HA98" s="112"/>
      <c r="HB98" s="112"/>
      <c r="HC98" s="112"/>
      <c r="HD98" s="112"/>
      <c r="HE98" s="112"/>
      <c r="HF98" s="112"/>
      <c r="HG98" s="112"/>
      <c r="HH98" s="112"/>
      <c r="HI98" s="112"/>
      <c r="HJ98" s="112"/>
      <c r="HK98" s="112"/>
      <c r="HL98" s="112"/>
      <c r="HM98" s="112"/>
      <c r="HN98" s="112"/>
      <c r="HO98" s="112"/>
      <c r="HP98" s="112"/>
      <c r="HQ98" s="112"/>
      <c r="HR98" s="112"/>
      <c r="HS98" s="112"/>
      <c r="HT98" s="112"/>
      <c r="HU98" s="112"/>
      <c r="HV98" s="112"/>
      <c r="HW98" s="112"/>
      <c r="HX98" s="112"/>
      <c r="HY98" s="112"/>
      <c r="HZ98" s="112"/>
      <c r="IA98" s="112"/>
      <c r="IB98" s="112"/>
      <c r="IC98" s="112"/>
      <c r="ID98" s="112"/>
      <c r="IE98" s="112"/>
      <c r="IF98" s="112"/>
      <c r="IG98" s="112"/>
      <c r="IH98" s="112"/>
      <c r="II98" s="112"/>
      <c r="IJ98" s="112"/>
      <c r="IK98" s="112"/>
      <c r="IL98" s="112"/>
      <c r="IM98" s="112"/>
      <c r="IN98" s="112"/>
      <c r="IO98" s="112"/>
      <c r="IP98" s="112"/>
      <c r="IQ98" s="112"/>
      <c r="IR98" s="112"/>
      <c r="IS98" s="112"/>
      <c r="IT98" s="112"/>
      <c r="IU98" s="112"/>
      <c r="IV98" s="112"/>
      <c r="IW98" s="112"/>
      <c r="IX98" s="112"/>
      <c r="IY98" s="112"/>
      <c r="IZ98" s="112"/>
      <c r="JA98" s="112"/>
      <c r="JB98" s="112"/>
      <c r="JC98" s="112"/>
      <c r="JD98" s="112"/>
      <c r="JE98" s="112"/>
      <c r="JF98" s="112"/>
      <c r="JG98" s="112"/>
      <c r="JH98" s="112"/>
      <c r="JI98" s="112"/>
      <c r="JJ98" s="112"/>
      <c r="JK98" s="112"/>
      <c r="JL98" s="112"/>
      <c r="JM98" s="112"/>
      <c r="JN98" s="112"/>
      <c r="JO98" s="112"/>
      <c r="JP98" s="112"/>
      <c r="JQ98" s="112"/>
      <c r="JR98" s="112"/>
      <c r="JS98" s="112"/>
      <c r="JT98" s="112"/>
      <c r="JU98" s="112"/>
      <c r="JV98" s="112"/>
      <c r="JW98" s="112"/>
      <c r="JX98" s="112"/>
      <c r="JY98" s="112"/>
      <c r="JZ98" s="112"/>
      <c r="KA98" s="112"/>
      <c r="KB98" s="112"/>
      <c r="KC98" s="112"/>
      <c r="KD98" s="112"/>
      <c r="KE98" s="112"/>
      <c r="KF98" s="112"/>
      <c r="KG98" s="112"/>
      <c r="KH98" s="112"/>
      <c r="KI98" s="112"/>
      <c r="KJ98" s="112"/>
      <c r="KK98" s="112"/>
      <c r="KL98" s="112"/>
      <c r="KM98" s="112"/>
      <c r="KN98" s="112"/>
      <c r="KO98" s="112"/>
      <c r="KP98" s="112"/>
      <c r="KQ98" s="112"/>
      <c r="KR98" s="112"/>
      <c r="KS98" s="112"/>
      <c r="KT98" s="112"/>
      <c r="KU98" s="112"/>
      <c r="KV98" s="112"/>
      <c r="KW98" s="112"/>
      <c r="KX98" s="112"/>
      <c r="KY98" s="112"/>
      <c r="KZ98" s="112"/>
      <c r="LA98" s="112"/>
      <c r="LB98" s="112"/>
      <c r="LC98" s="112"/>
      <c r="LD98" s="112"/>
      <c r="LE98" s="112"/>
      <c r="LF98" s="112"/>
      <c r="LG98" s="112"/>
      <c r="LH98" s="112"/>
      <c r="LI98" s="112"/>
      <c r="LJ98" s="112"/>
      <c r="LK98" s="112"/>
      <c r="LL98" s="112"/>
      <c r="LM98" s="112"/>
      <c r="LN98" s="112"/>
      <c r="LO98" s="112"/>
      <c r="LP98" s="112"/>
      <c r="LQ98" s="112"/>
      <c r="LR98" s="112"/>
      <c r="LS98" s="112"/>
      <c r="LT98" s="112"/>
      <c r="LU98" s="112"/>
      <c r="LV98" s="112"/>
      <c r="LW98" s="112"/>
      <c r="LX98" s="112"/>
      <c r="LY98" s="112"/>
      <c r="LZ98" s="112"/>
      <c r="MA98" s="112"/>
      <c r="MB98" s="112"/>
      <c r="MC98" s="112"/>
      <c r="MD98" s="112"/>
      <c r="ME98" s="112"/>
      <c r="MF98" s="112"/>
      <c r="MG98" s="112"/>
      <c r="MH98" s="112"/>
      <c r="MI98" s="112"/>
      <c r="MJ98" s="112"/>
      <c r="MK98" s="112"/>
      <c r="ML98" s="112"/>
      <c r="MM98" s="112"/>
      <c r="MN98" s="112"/>
      <c r="MO98" s="112"/>
      <c r="MP98" s="112"/>
      <c r="MQ98" s="112"/>
      <c r="MR98" s="112"/>
      <c r="MS98" s="112"/>
      <c r="MT98" s="112"/>
      <c r="MU98" s="112"/>
      <c r="MV98" s="112"/>
      <c r="MW98" s="112"/>
      <c r="MX98" s="112"/>
      <c r="MY98" s="112"/>
      <c r="MZ98" s="112"/>
      <c r="NA98" s="112"/>
      <c r="NB98" s="112"/>
      <c r="NC98" s="112"/>
      <c r="ND98" s="112"/>
      <c r="NE98" s="112"/>
      <c r="NF98" s="112"/>
      <c r="NG98" s="112"/>
      <c r="NH98" s="112"/>
      <c r="NI98" s="112"/>
      <c r="NJ98" s="112"/>
      <c r="NK98" s="112"/>
      <c r="NL98" s="112"/>
      <c r="NM98" s="112"/>
      <c r="NN98" s="112"/>
      <c r="NO98" s="112"/>
      <c r="NP98" s="112"/>
      <c r="NQ98" s="112"/>
      <c r="NR98" s="112"/>
      <c r="NS98" s="112"/>
      <c r="NT98" s="112"/>
      <c r="NU98" s="112"/>
      <c r="NV98" s="112"/>
      <c r="NW98" s="112"/>
      <c r="NX98" s="112"/>
      <c r="NY98" s="112"/>
      <c r="NZ98" s="112"/>
      <c r="OA98" s="112"/>
      <c r="OB98" s="112"/>
      <c r="OC98" s="112"/>
      <c r="OD98" s="112"/>
      <c r="OE98" s="112"/>
      <c r="OF98" s="112"/>
      <c r="OG98" s="112"/>
      <c r="OH98" s="112"/>
      <c r="OI98" s="112"/>
      <c r="OJ98" s="112"/>
      <c r="OK98" s="112"/>
      <c r="OL98" s="112"/>
      <c r="OM98" s="112"/>
      <c r="ON98" s="112"/>
      <c r="OO98" s="112"/>
      <c r="OP98" s="112"/>
      <c r="OQ98" s="112"/>
      <c r="OR98" s="112"/>
      <c r="OS98" s="112"/>
      <c r="OT98" s="112"/>
      <c r="OU98" s="112"/>
      <c r="OV98" s="112"/>
      <c r="OW98" s="112"/>
      <c r="OX98" s="112"/>
      <c r="OY98" s="112"/>
      <c r="OZ98" s="112"/>
      <c r="PA98" s="112"/>
      <c r="PB98" s="112"/>
      <c r="PC98" s="112"/>
      <c r="PD98" s="112"/>
      <c r="PE98" s="112"/>
      <c r="PF98" s="112"/>
      <c r="PG98" s="112"/>
      <c r="PH98" s="112"/>
      <c r="PI98" s="112"/>
      <c r="PJ98" s="112"/>
      <c r="PK98" s="112"/>
      <c r="PL98" s="112"/>
      <c r="PM98" s="112"/>
      <c r="PN98" s="112"/>
      <c r="PO98" s="112"/>
      <c r="PP98" s="112"/>
      <c r="PQ98" s="112"/>
      <c r="PR98" s="112"/>
      <c r="PS98" s="112"/>
      <c r="PT98" s="112"/>
      <c r="PU98" s="112"/>
      <c r="PV98" s="112"/>
      <c r="PW98" s="112"/>
      <c r="PX98" s="112"/>
      <c r="PY98" s="112"/>
      <c r="PZ98" s="112"/>
      <c r="QA98" s="112"/>
      <c r="QB98" s="112"/>
      <c r="QC98" s="112"/>
      <c r="QD98" s="112"/>
      <c r="QE98" s="112"/>
      <c r="QF98" s="112"/>
      <c r="QG98" s="112"/>
      <c r="QH98" s="112"/>
      <c r="QI98" s="112"/>
      <c r="QJ98" s="112"/>
      <c r="QK98" s="112"/>
      <c r="QL98" s="112"/>
      <c r="QM98" s="112"/>
      <c r="QN98" s="112"/>
      <c r="QO98" s="112"/>
      <c r="QP98" s="112"/>
      <c r="QQ98" s="112"/>
      <c r="QR98" s="112"/>
      <c r="QS98" s="112"/>
      <c r="QT98" s="112"/>
      <c r="QU98" s="112"/>
      <c r="QV98" s="112"/>
      <c r="QW98" s="112"/>
      <c r="QX98" s="112"/>
      <c r="QY98" s="112"/>
      <c r="QZ98" s="112"/>
      <c r="RA98" s="112"/>
      <c r="RB98" s="112"/>
      <c r="RC98" s="112"/>
      <c r="RD98" s="112"/>
      <c r="RE98" s="112"/>
      <c r="RF98" s="112"/>
      <c r="RG98" s="112"/>
      <c r="RH98" s="112"/>
      <c r="RI98" s="112"/>
      <c r="RJ98" s="112"/>
      <c r="RK98" s="112"/>
      <c r="RL98" s="112"/>
      <c r="RM98" s="112"/>
      <c r="RN98" s="112"/>
      <c r="RO98" s="112"/>
      <c r="RP98" s="112"/>
      <c r="RQ98" s="112"/>
      <c r="RR98" s="112"/>
      <c r="RS98" s="112"/>
      <c r="RT98" s="112"/>
      <c r="RU98" s="112"/>
      <c r="RV98" s="112"/>
      <c r="RW98" s="112"/>
      <c r="RX98" s="112"/>
      <c r="RY98" s="112"/>
      <c r="RZ98" s="112"/>
      <c r="SA98" s="112"/>
      <c r="SB98" s="112"/>
      <c r="SC98" s="112"/>
      <c r="SD98" s="112"/>
      <c r="SE98" s="112"/>
      <c r="SF98" s="112"/>
      <c r="SG98" s="112"/>
      <c r="SH98" s="112"/>
      <c r="SI98" s="112"/>
      <c r="SJ98" s="112"/>
      <c r="SK98" s="112"/>
      <c r="SL98" s="112"/>
      <c r="SM98" s="112"/>
      <c r="SN98" s="112"/>
      <c r="SO98" s="112"/>
      <c r="SP98" s="112"/>
      <c r="SQ98" s="112"/>
      <c r="SR98" s="112"/>
      <c r="SS98" s="112"/>
      <c r="ST98" s="112"/>
      <c r="SU98" s="112"/>
      <c r="SV98" s="112"/>
      <c r="SW98" s="112"/>
      <c r="SX98" s="112"/>
      <c r="SY98" s="112"/>
      <c r="SZ98" s="112"/>
      <c r="TA98" s="112"/>
      <c r="TB98" s="112"/>
      <c r="TC98" s="112"/>
      <c r="TD98" s="112"/>
      <c r="TE98" s="112"/>
      <c r="TF98" s="112"/>
      <c r="TG98" s="112"/>
      <c r="TH98" s="112"/>
      <c r="TI98" s="112"/>
      <c r="TJ98" s="112"/>
      <c r="TK98" s="112"/>
      <c r="TL98" s="112"/>
      <c r="TM98" s="112"/>
      <c r="TN98" s="112"/>
      <c r="TO98" s="112"/>
      <c r="TP98" s="112"/>
      <c r="TQ98" s="112"/>
      <c r="TR98" s="112"/>
      <c r="TS98" s="112"/>
      <c r="TT98" s="112"/>
      <c r="TU98" s="112"/>
      <c r="TV98" s="112"/>
      <c r="TW98" s="112"/>
      <c r="TX98" s="112"/>
      <c r="TY98" s="112"/>
      <c r="TZ98" s="112"/>
      <c r="UA98" s="112"/>
      <c r="UB98" s="112"/>
      <c r="UC98" s="112"/>
      <c r="UD98" s="112"/>
      <c r="UE98" s="112"/>
      <c r="UF98" s="112"/>
      <c r="UG98" s="112"/>
      <c r="UH98" s="112"/>
      <c r="UI98" s="112"/>
      <c r="UJ98" s="112"/>
      <c r="UK98" s="112"/>
      <c r="UL98" s="112"/>
      <c r="UM98" s="112"/>
      <c r="UN98" s="112"/>
      <c r="UO98" s="112"/>
      <c r="UP98" s="112"/>
      <c r="UQ98" s="112"/>
      <c r="UR98" s="112"/>
      <c r="US98" s="112"/>
      <c r="UT98" s="112"/>
      <c r="UU98" s="112"/>
      <c r="UV98" s="112"/>
      <c r="UW98" s="112"/>
      <c r="UX98" s="112"/>
      <c r="UY98" s="112"/>
      <c r="UZ98" s="112"/>
      <c r="VA98" s="112"/>
      <c r="VB98" s="112"/>
      <c r="VC98" s="112"/>
      <c r="VD98" s="112"/>
      <c r="VE98" s="112"/>
      <c r="VF98" s="112"/>
      <c r="VG98" s="112"/>
      <c r="VH98" s="112"/>
      <c r="VI98" s="112"/>
      <c r="VJ98" s="112"/>
      <c r="VK98" s="112"/>
      <c r="VL98" s="112"/>
      <c r="VM98" s="112"/>
      <c r="VN98" s="112"/>
      <c r="VO98" s="112"/>
      <c r="VP98" s="112"/>
      <c r="VQ98" s="112"/>
      <c r="VR98" s="112"/>
      <c r="VS98" s="112"/>
      <c r="VT98" s="112"/>
      <c r="VU98" s="112"/>
      <c r="VV98" s="112"/>
      <c r="VW98" s="112"/>
      <c r="VX98" s="112"/>
      <c r="VY98" s="112"/>
      <c r="VZ98" s="112"/>
      <c r="WA98" s="112"/>
      <c r="WB98" s="112"/>
      <c r="WC98" s="112"/>
      <c r="WD98" s="112"/>
      <c r="WE98" s="112"/>
      <c r="WF98" s="112"/>
      <c r="WG98" s="112"/>
      <c r="WH98" s="112"/>
      <c r="WI98" s="112"/>
      <c r="WJ98" s="112"/>
      <c r="WK98" s="112"/>
      <c r="WL98" s="112"/>
      <c r="WM98" s="112"/>
      <c r="WN98" s="112"/>
      <c r="WO98" s="112"/>
      <c r="WP98" s="112"/>
      <c r="WQ98" s="112"/>
      <c r="WR98" s="112"/>
      <c r="WS98" s="112"/>
      <c r="WT98" s="112"/>
      <c r="WU98" s="112"/>
      <c r="WV98" s="112"/>
      <c r="WW98" s="112"/>
      <c r="WX98" s="112"/>
      <c r="WY98" s="112"/>
      <c r="WZ98" s="112"/>
      <c r="XA98" s="112"/>
      <c r="XB98" s="112"/>
      <c r="XC98" s="112"/>
      <c r="XD98" s="112"/>
      <c r="XE98" s="112"/>
      <c r="XF98" s="112"/>
      <c r="XG98" s="112"/>
      <c r="XH98" s="112"/>
      <c r="XI98" s="112"/>
      <c r="XJ98" s="112"/>
      <c r="XK98" s="112"/>
      <c r="XL98" s="112"/>
      <c r="XM98" s="112"/>
      <c r="XN98" s="112"/>
      <c r="XO98" s="112"/>
      <c r="XP98" s="112"/>
      <c r="XQ98" s="112"/>
      <c r="XR98" s="112"/>
      <c r="XS98" s="112"/>
      <c r="XT98" s="112"/>
      <c r="XU98" s="112"/>
      <c r="XV98" s="112"/>
      <c r="XW98" s="112"/>
      <c r="XX98" s="112"/>
      <c r="XY98" s="112"/>
      <c r="XZ98" s="112"/>
      <c r="YA98" s="112"/>
      <c r="YB98" s="112"/>
      <c r="YC98" s="112"/>
      <c r="YD98" s="112"/>
      <c r="YE98" s="112"/>
      <c r="YF98" s="112"/>
      <c r="YG98" s="112"/>
      <c r="YH98" s="112"/>
      <c r="YI98" s="112"/>
      <c r="YJ98" s="112"/>
      <c r="YK98" s="112"/>
      <c r="YL98" s="112"/>
      <c r="YM98" s="112"/>
      <c r="YN98" s="112"/>
      <c r="YO98" s="112"/>
      <c r="YP98" s="112"/>
      <c r="YQ98" s="112"/>
      <c r="YR98" s="112"/>
      <c r="YS98" s="112"/>
      <c r="YT98" s="112"/>
      <c r="YU98" s="112"/>
      <c r="YV98" s="112"/>
      <c r="YW98" s="112"/>
      <c r="YX98" s="112"/>
      <c r="YY98" s="112"/>
      <c r="YZ98" s="112"/>
      <c r="ZA98" s="112"/>
      <c r="ZB98" s="112"/>
      <c r="ZC98" s="112"/>
      <c r="ZD98" s="112"/>
      <c r="ZE98" s="112"/>
      <c r="ZF98" s="112"/>
      <c r="ZG98" s="112"/>
      <c r="ZH98" s="112"/>
      <c r="ZI98" s="112"/>
      <c r="ZJ98" s="112"/>
      <c r="ZK98" s="112"/>
      <c r="ZL98" s="112"/>
      <c r="ZM98" s="112"/>
      <c r="ZN98" s="112"/>
      <c r="ZO98" s="112"/>
      <c r="ZP98" s="112"/>
      <c r="ZQ98" s="112"/>
      <c r="ZR98" s="112"/>
      <c r="ZS98" s="112"/>
      <c r="ZT98" s="112"/>
      <c r="ZU98" s="112"/>
      <c r="ZV98" s="112"/>
      <c r="ZW98" s="112"/>
      <c r="ZX98" s="112"/>
      <c r="ZY98" s="112"/>
      <c r="ZZ98" s="112"/>
      <c r="AAA98" s="112"/>
      <c r="AAB98" s="112"/>
      <c r="AAC98" s="112"/>
      <c r="AAD98" s="112"/>
      <c r="AAE98" s="112"/>
      <c r="AAF98" s="112"/>
      <c r="AAG98" s="112"/>
      <c r="AAH98" s="112"/>
      <c r="AAI98" s="112"/>
      <c r="AAJ98" s="112"/>
      <c r="AAK98" s="112"/>
      <c r="AAL98" s="112"/>
      <c r="AAM98" s="112"/>
      <c r="AAN98" s="112"/>
      <c r="AAO98" s="112"/>
      <c r="AAP98" s="112"/>
      <c r="AAQ98" s="112"/>
      <c r="AAR98" s="112"/>
      <c r="AAS98" s="112"/>
      <c r="AAT98" s="112"/>
      <c r="AAU98" s="112"/>
      <c r="AAV98" s="112"/>
      <c r="AAW98" s="112"/>
      <c r="AAX98" s="112"/>
      <c r="AAY98" s="112"/>
      <c r="AAZ98" s="112"/>
      <c r="ABA98" s="112"/>
      <c r="ABB98" s="112"/>
      <c r="ABC98" s="112"/>
      <c r="ABD98" s="112"/>
      <c r="ABE98" s="112"/>
      <c r="ABF98" s="112"/>
      <c r="ABG98" s="112"/>
      <c r="ABH98" s="112"/>
      <c r="ABI98" s="112"/>
      <c r="ABJ98" s="112"/>
      <c r="ABK98" s="112"/>
      <c r="ABL98" s="112"/>
      <c r="ABM98" s="112"/>
      <c r="ABN98" s="112"/>
      <c r="ABO98" s="112"/>
      <c r="ABP98" s="112"/>
      <c r="ABQ98" s="112"/>
      <c r="ABR98" s="112"/>
      <c r="ABS98" s="112"/>
      <c r="ABT98" s="112"/>
      <c r="ABU98" s="112"/>
      <c r="ABV98" s="112"/>
      <c r="ABW98" s="112"/>
      <c r="ABX98" s="112"/>
      <c r="ABY98" s="112"/>
      <c r="ABZ98" s="112"/>
      <c r="ACA98" s="112"/>
      <c r="ACB98" s="112"/>
      <c r="ACC98" s="112"/>
      <c r="ACD98" s="112"/>
      <c r="ACE98" s="112"/>
      <c r="ACF98" s="112"/>
      <c r="ACG98" s="112"/>
      <c r="ACH98" s="112"/>
      <c r="ACI98" s="112"/>
      <c r="ACJ98" s="112"/>
      <c r="ACK98" s="112"/>
      <c r="ACL98" s="112"/>
      <c r="ACM98" s="112"/>
      <c r="ACN98" s="112"/>
      <c r="ACO98" s="112"/>
      <c r="ACP98" s="112"/>
      <c r="ACQ98" s="112"/>
      <c r="ACR98" s="112"/>
      <c r="ACS98" s="112"/>
      <c r="ACT98" s="112"/>
      <c r="ACU98" s="112"/>
      <c r="ACV98" s="112"/>
      <c r="ACW98" s="112"/>
      <c r="ACX98" s="112"/>
      <c r="ACY98" s="112"/>
      <c r="ACZ98" s="112"/>
      <c r="ADA98" s="112"/>
      <c r="ADB98" s="112"/>
      <c r="ADC98" s="112"/>
      <c r="ADD98" s="112"/>
      <c r="ADE98" s="112"/>
      <c r="ADF98" s="112"/>
      <c r="ADG98" s="112"/>
      <c r="ADH98" s="112"/>
      <c r="ADI98" s="112"/>
      <c r="ADJ98" s="112"/>
      <c r="ADK98" s="112"/>
      <c r="ADL98" s="112"/>
      <c r="ADM98" s="112"/>
      <c r="ADN98" s="112"/>
      <c r="ADO98" s="112"/>
      <c r="ADP98" s="112"/>
      <c r="ADQ98" s="112"/>
      <c r="ADR98" s="112"/>
      <c r="ADS98" s="112"/>
      <c r="ADT98" s="112"/>
      <c r="ADU98" s="112"/>
      <c r="ADV98" s="112"/>
      <c r="ADW98" s="112"/>
      <c r="ADX98" s="112"/>
      <c r="ADY98" s="112"/>
      <c r="ADZ98" s="112"/>
      <c r="AEA98" s="112"/>
      <c r="AEB98" s="112"/>
      <c r="AEC98" s="112"/>
      <c r="AED98" s="112"/>
      <c r="AEE98" s="112"/>
      <c r="AEF98" s="112"/>
      <c r="AEG98" s="112"/>
      <c r="AEH98" s="112"/>
      <c r="AEI98" s="112"/>
      <c r="AEJ98" s="112"/>
      <c r="AEK98" s="112"/>
      <c r="AEL98" s="112"/>
      <c r="AEM98" s="112"/>
      <c r="AEN98" s="112"/>
      <c r="AEO98" s="112"/>
      <c r="AEP98" s="112"/>
      <c r="AEQ98" s="112"/>
      <c r="AER98" s="112"/>
      <c r="AES98" s="112"/>
      <c r="AET98" s="112"/>
      <c r="AEU98" s="112"/>
      <c r="AEV98" s="112"/>
      <c r="AEW98" s="112"/>
      <c r="AEX98" s="112"/>
      <c r="AEY98" s="112"/>
      <c r="AEZ98" s="112"/>
      <c r="AFA98" s="112"/>
      <c r="AFB98" s="112"/>
      <c r="AFC98" s="112"/>
      <c r="AFD98" s="112"/>
      <c r="AFE98" s="112"/>
      <c r="AFF98" s="112"/>
      <c r="AFG98" s="112"/>
      <c r="AFH98" s="112"/>
      <c r="AFI98" s="112"/>
      <c r="AFJ98" s="112"/>
      <c r="AFK98" s="112"/>
      <c r="AFL98" s="112"/>
      <c r="AFM98" s="112"/>
      <c r="AFN98" s="112"/>
      <c r="AFO98" s="112"/>
      <c r="AFP98" s="112"/>
      <c r="AFQ98" s="112"/>
      <c r="AFR98" s="112"/>
      <c r="AFS98" s="112"/>
      <c r="AFT98" s="112"/>
      <c r="AFU98" s="112"/>
      <c r="AFV98" s="112"/>
      <c r="AFW98" s="112"/>
      <c r="AFX98" s="112"/>
      <c r="AFY98" s="112"/>
      <c r="AFZ98" s="112"/>
      <c r="AGA98" s="112"/>
      <c r="AGB98" s="112"/>
      <c r="AGC98" s="112"/>
      <c r="AGD98" s="112"/>
      <c r="AGE98" s="112"/>
      <c r="AGF98" s="112"/>
      <c r="AGG98" s="112"/>
      <c r="AGH98" s="112"/>
      <c r="AGI98" s="112"/>
      <c r="AGJ98" s="112"/>
      <c r="AGK98" s="112"/>
      <c r="AGL98" s="112"/>
      <c r="AGM98" s="112"/>
      <c r="AGN98" s="112"/>
      <c r="AGO98" s="112"/>
      <c r="AGP98" s="112"/>
      <c r="AGQ98" s="112"/>
      <c r="AGR98" s="112"/>
      <c r="AGS98" s="112"/>
      <c r="AGT98" s="112"/>
      <c r="AGU98" s="112"/>
      <c r="AGV98" s="112"/>
      <c r="AGW98" s="112"/>
      <c r="AGX98" s="112"/>
      <c r="AGY98" s="112"/>
      <c r="AGZ98" s="112"/>
      <c r="AHA98" s="112"/>
      <c r="AHB98" s="112"/>
      <c r="AHC98" s="112"/>
      <c r="AHD98" s="112"/>
      <c r="AHE98" s="112"/>
      <c r="AHF98" s="112"/>
      <c r="AHG98" s="112"/>
      <c r="AHH98" s="112"/>
      <c r="AHI98" s="112"/>
      <c r="AHJ98" s="112"/>
      <c r="AHK98" s="112"/>
      <c r="AHL98" s="112"/>
      <c r="AHM98" s="112"/>
      <c r="AHN98" s="112"/>
      <c r="AHO98" s="112"/>
      <c r="AHP98" s="112"/>
      <c r="AHQ98" s="112"/>
      <c r="AHR98" s="112"/>
      <c r="AHS98" s="112"/>
      <c r="AHT98" s="112"/>
      <c r="AHU98" s="112"/>
      <c r="AHV98" s="112"/>
      <c r="AHW98" s="112"/>
      <c r="AHX98" s="112"/>
      <c r="AHY98" s="112"/>
      <c r="AHZ98" s="112"/>
      <c r="AIA98" s="112"/>
      <c r="AIB98" s="112"/>
      <c r="AIC98" s="112"/>
      <c r="AID98" s="112"/>
      <c r="AIE98" s="112"/>
      <c r="AIF98" s="112"/>
      <c r="AIG98" s="112"/>
      <c r="AIH98" s="112"/>
      <c r="AII98" s="112"/>
      <c r="AIJ98" s="112"/>
      <c r="AIK98" s="112"/>
      <c r="AIL98" s="112"/>
      <c r="AIM98" s="112"/>
      <c r="AIN98" s="112"/>
      <c r="AIO98" s="112"/>
      <c r="AIP98" s="112"/>
      <c r="AIQ98" s="112"/>
      <c r="AIR98" s="112"/>
      <c r="AIS98" s="112"/>
      <c r="AIT98" s="112"/>
      <c r="AIU98" s="112"/>
      <c r="AIV98" s="112"/>
      <c r="AIW98" s="112"/>
      <c r="AIX98" s="112"/>
      <c r="AIY98" s="112"/>
      <c r="AIZ98" s="112"/>
      <c r="AJA98" s="112"/>
      <c r="AJB98" s="112"/>
      <c r="AJC98" s="112"/>
      <c r="AJD98" s="112"/>
      <c r="AJE98" s="112"/>
      <c r="AJF98" s="112"/>
      <c r="AJG98" s="112"/>
      <c r="AJH98" s="112"/>
      <c r="AJI98" s="112"/>
      <c r="AJJ98" s="112"/>
      <c r="AJK98" s="112"/>
      <c r="AJL98" s="112"/>
      <c r="AJM98" s="112"/>
      <c r="AJN98" s="112"/>
      <c r="AJO98" s="112"/>
      <c r="AJP98" s="112"/>
      <c r="AJQ98" s="112"/>
      <c r="AJR98" s="112"/>
      <c r="AJS98" s="112"/>
      <c r="AJT98" s="112"/>
      <c r="AJU98" s="112"/>
      <c r="AJV98" s="112"/>
      <c r="AJW98" s="112"/>
      <c r="AJX98" s="112"/>
      <c r="AJY98" s="112"/>
      <c r="AJZ98" s="112"/>
      <c r="AKA98" s="112"/>
      <c r="AKB98" s="112"/>
      <c r="AKC98" s="112"/>
      <c r="AKD98" s="112"/>
      <c r="AKE98" s="112"/>
      <c r="AKF98" s="112"/>
      <c r="AKG98" s="112"/>
      <c r="AKH98" s="112"/>
      <c r="AKI98" s="112"/>
      <c r="AKJ98" s="112"/>
      <c r="AKK98" s="112"/>
      <c r="AKL98" s="112"/>
      <c r="AKM98" s="112"/>
      <c r="AKN98" s="112"/>
      <c r="AKO98" s="112"/>
      <c r="AKP98" s="112"/>
      <c r="AKQ98" s="112"/>
      <c r="AKR98" s="112"/>
      <c r="AKS98" s="112"/>
      <c r="AKT98" s="112"/>
      <c r="AKU98" s="112"/>
      <c r="AKV98" s="112"/>
      <c r="AKW98" s="112"/>
      <c r="AKX98" s="112"/>
      <c r="AKY98" s="112"/>
      <c r="AKZ98" s="112"/>
      <c r="ALA98" s="112"/>
      <c r="ALB98" s="112"/>
      <c r="ALC98" s="112"/>
      <c r="ALD98" s="112"/>
      <c r="ALE98" s="112"/>
      <c r="ALF98" s="112"/>
      <c r="ALG98" s="112"/>
      <c r="ALH98" s="112"/>
      <c r="ALI98" s="112"/>
      <c r="ALJ98" s="112"/>
      <c r="ALK98" s="112"/>
      <c r="ALL98" s="112"/>
      <c r="ALM98" s="112"/>
      <c r="ALN98" s="112"/>
      <c r="ALO98" s="112"/>
      <c r="ALP98" s="112"/>
      <c r="ALQ98" s="112"/>
      <c r="ALR98" s="112"/>
      <c r="ALS98" s="112"/>
      <c r="ALT98" s="112"/>
      <c r="ALU98" s="112"/>
      <c r="ALV98" s="112"/>
      <c r="ALW98" s="112"/>
      <c r="ALX98" s="112"/>
      <c r="ALY98" s="112"/>
      <c r="ALZ98" s="112"/>
      <c r="AMA98" s="112"/>
      <c r="AMB98" s="112"/>
      <c r="AMC98" s="112"/>
      <c r="AMD98" s="112"/>
      <c r="AME98" s="112"/>
    </row>
    <row r="99" spans="1:1019" s="112" customFormat="1" ht="153">
      <c r="A99" s="115"/>
      <c r="B99" s="429" t="s">
        <v>383</v>
      </c>
      <c r="C99" s="398" t="s">
        <v>249</v>
      </c>
      <c r="D99" s="398">
        <v>1</v>
      </c>
      <c r="E99" s="146"/>
      <c r="F99" s="146"/>
      <c r="G99" s="29"/>
      <c r="H99" s="132"/>
    </row>
    <row r="100" spans="1:1019" s="112" customFormat="1" ht="12.75">
      <c r="A100" s="115"/>
      <c r="B100" s="429"/>
      <c r="C100" s="396"/>
      <c r="D100" s="396"/>
      <c r="E100" s="121" t="s">
        <v>249</v>
      </c>
      <c r="F100" s="121">
        <v>1</v>
      </c>
      <c r="G100" s="29"/>
      <c r="H100" s="17">
        <f>F100*G100</f>
        <v>0</v>
      </c>
    </row>
    <row r="101" spans="1:1019" s="112" customFormat="1" ht="12.75">
      <c r="A101" s="115"/>
      <c r="B101" s="429"/>
      <c r="C101" s="396"/>
      <c r="D101" s="396"/>
      <c r="E101" s="121"/>
      <c r="F101" s="121"/>
      <c r="G101" s="29"/>
      <c r="H101" s="132"/>
    </row>
    <row r="102" spans="1:1019" s="112" customFormat="1" ht="63.75">
      <c r="A102" s="115" t="s">
        <v>678</v>
      </c>
      <c r="B102" s="429" t="s">
        <v>667</v>
      </c>
      <c r="C102" s="396"/>
      <c r="D102" s="396"/>
      <c r="E102" s="121"/>
      <c r="F102" s="121"/>
      <c r="G102" s="29"/>
      <c r="H102" s="132"/>
    </row>
    <row r="103" spans="1:1019" s="112" customFormat="1" ht="12.75">
      <c r="A103" s="115"/>
      <c r="B103" s="478" t="s">
        <v>379</v>
      </c>
      <c r="C103" s="397"/>
      <c r="D103" s="397"/>
      <c r="E103" s="121"/>
      <c r="F103" s="121"/>
      <c r="G103" s="29"/>
      <c r="H103" s="132"/>
    </row>
    <row r="104" spans="1:1019" s="112" customFormat="1" ht="89.25">
      <c r="A104" s="115"/>
      <c r="B104" s="429" t="s">
        <v>384</v>
      </c>
      <c r="C104" s="398" t="s">
        <v>6</v>
      </c>
      <c r="D104" s="398">
        <v>1</v>
      </c>
      <c r="E104" s="146"/>
      <c r="F104" s="146"/>
      <c r="G104" s="29"/>
      <c r="H104" s="132"/>
    </row>
    <row r="105" spans="1:1019" s="112" customFormat="1" ht="12.75">
      <c r="A105" s="115"/>
      <c r="B105" s="478" t="s">
        <v>0</v>
      </c>
      <c r="C105" s="398"/>
      <c r="D105" s="398"/>
      <c r="E105" s="146"/>
      <c r="F105" s="146"/>
      <c r="G105" s="29"/>
      <c r="H105" s="132"/>
    </row>
    <row r="106" spans="1:1019" s="112" customFormat="1" ht="89.25">
      <c r="A106" s="115"/>
      <c r="B106" s="478" t="s">
        <v>919</v>
      </c>
      <c r="C106" s="398" t="s">
        <v>6</v>
      </c>
      <c r="D106" s="398">
        <v>1</v>
      </c>
      <c r="E106" s="146"/>
      <c r="F106" s="146"/>
      <c r="G106" s="29"/>
      <c r="H106" s="132"/>
    </row>
    <row r="107" spans="1:1019" s="112" customFormat="1" ht="25.5">
      <c r="A107" s="115"/>
      <c r="B107" s="478" t="s">
        <v>920</v>
      </c>
      <c r="C107" s="398" t="s">
        <v>6</v>
      </c>
      <c r="D107" s="398">
        <v>1</v>
      </c>
      <c r="E107" s="146"/>
      <c r="F107" s="146"/>
      <c r="G107" s="29"/>
      <c r="H107" s="132"/>
    </row>
    <row r="108" spans="1:1019" s="567" customFormat="1" ht="63.75">
      <c r="A108" s="115"/>
      <c r="B108" s="478" t="s">
        <v>668</v>
      </c>
      <c r="C108" s="398" t="s">
        <v>6</v>
      </c>
      <c r="D108" s="398">
        <v>1</v>
      </c>
      <c r="E108" s="146"/>
      <c r="F108" s="146"/>
      <c r="G108" s="29"/>
      <c r="H108" s="132"/>
      <c r="I108" s="112"/>
      <c r="J108" s="112"/>
      <c r="K108" s="112"/>
      <c r="L108" s="112"/>
      <c r="M108" s="112"/>
      <c r="N108" s="112"/>
      <c r="O108" s="112"/>
      <c r="P108" s="112"/>
      <c r="Q108" s="112"/>
      <c r="R108" s="112"/>
      <c r="S108" s="112"/>
      <c r="T108" s="112"/>
      <c r="U108" s="112"/>
      <c r="V108" s="112"/>
      <c r="W108" s="112"/>
      <c r="X108" s="112"/>
      <c r="Y108" s="112"/>
      <c r="Z108" s="112"/>
      <c r="AA108" s="112"/>
      <c r="AB108" s="112"/>
      <c r="AC108" s="112"/>
      <c r="AD108" s="112"/>
      <c r="AE108" s="112"/>
      <c r="AF108" s="112"/>
      <c r="AG108" s="112"/>
      <c r="AH108" s="112"/>
      <c r="AI108" s="112"/>
      <c r="AJ108" s="112"/>
      <c r="AK108" s="112"/>
      <c r="AL108" s="112"/>
      <c r="AM108" s="112"/>
      <c r="AN108" s="112"/>
      <c r="AO108" s="112"/>
      <c r="AP108" s="112"/>
      <c r="AQ108" s="112"/>
      <c r="AR108" s="112"/>
      <c r="AS108" s="112"/>
      <c r="AT108" s="112"/>
      <c r="AU108" s="112"/>
      <c r="AV108" s="112"/>
      <c r="AW108" s="112"/>
      <c r="AX108" s="112"/>
      <c r="AY108" s="112"/>
      <c r="AZ108" s="112"/>
      <c r="BA108" s="112"/>
      <c r="BB108" s="112"/>
      <c r="BC108" s="112"/>
      <c r="BD108" s="112"/>
      <c r="BE108" s="112"/>
      <c r="BF108" s="112"/>
      <c r="BG108" s="112"/>
      <c r="BH108" s="112"/>
      <c r="BI108" s="112"/>
      <c r="BJ108" s="112"/>
      <c r="BK108" s="112"/>
      <c r="BL108" s="112"/>
      <c r="BM108" s="112"/>
      <c r="BN108" s="112"/>
      <c r="BO108" s="112"/>
      <c r="BP108" s="112"/>
      <c r="BQ108" s="112"/>
      <c r="BR108" s="112"/>
      <c r="BS108" s="112"/>
      <c r="BT108" s="112"/>
      <c r="BU108" s="112"/>
      <c r="BV108" s="112"/>
      <c r="BW108" s="112"/>
      <c r="BX108" s="112"/>
      <c r="BY108" s="112"/>
      <c r="BZ108" s="112"/>
      <c r="CA108" s="112"/>
      <c r="CB108" s="112"/>
      <c r="CC108" s="112"/>
      <c r="CD108" s="112"/>
      <c r="CE108" s="112"/>
      <c r="CF108" s="112"/>
      <c r="CG108" s="112"/>
      <c r="CH108" s="112"/>
      <c r="CI108" s="112"/>
      <c r="CJ108" s="112"/>
      <c r="CK108" s="112"/>
      <c r="CL108" s="112"/>
      <c r="CM108" s="112"/>
      <c r="CN108" s="112"/>
      <c r="CO108" s="112"/>
      <c r="CP108" s="112"/>
      <c r="CQ108" s="112"/>
      <c r="CR108" s="112"/>
      <c r="CS108" s="112"/>
      <c r="CT108" s="112"/>
      <c r="CU108" s="112"/>
      <c r="CV108" s="112"/>
      <c r="CW108" s="112"/>
      <c r="CX108" s="112"/>
      <c r="CY108" s="112"/>
      <c r="CZ108" s="112"/>
      <c r="DA108" s="112"/>
      <c r="DB108" s="112"/>
      <c r="DC108" s="112"/>
      <c r="DD108" s="112"/>
      <c r="DE108" s="112"/>
      <c r="DF108" s="112"/>
      <c r="DG108" s="112"/>
      <c r="DH108" s="112"/>
      <c r="DI108" s="112"/>
      <c r="DJ108" s="112"/>
      <c r="DK108" s="112"/>
      <c r="DL108" s="112"/>
      <c r="DM108" s="112"/>
      <c r="DN108" s="112"/>
      <c r="DO108" s="112"/>
      <c r="DP108" s="112"/>
      <c r="DQ108" s="112"/>
      <c r="DR108" s="112"/>
      <c r="DS108" s="112"/>
      <c r="DT108" s="112"/>
      <c r="DU108" s="112"/>
      <c r="DV108" s="112"/>
      <c r="DW108" s="112"/>
      <c r="DX108" s="112"/>
      <c r="DY108" s="112"/>
      <c r="DZ108" s="112"/>
      <c r="EA108" s="112"/>
      <c r="EB108" s="112"/>
      <c r="EC108" s="112"/>
      <c r="ED108" s="112"/>
      <c r="EE108" s="112"/>
      <c r="EF108" s="112"/>
      <c r="EG108" s="112"/>
      <c r="EH108" s="112"/>
      <c r="EI108" s="112"/>
      <c r="EJ108" s="112"/>
      <c r="EK108" s="112"/>
      <c r="EL108" s="112"/>
      <c r="EM108" s="112"/>
      <c r="EN108" s="112"/>
      <c r="EO108" s="112"/>
      <c r="EP108" s="112"/>
      <c r="EQ108" s="112"/>
      <c r="ER108" s="112"/>
      <c r="ES108" s="112"/>
      <c r="ET108" s="112"/>
      <c r="EU108" s="112"/>
      <c r="EV108" s="112"/>
      <c r="EW108" s="112"/>
      <c r="EX108" s="112"/>
      <c r="EY108" s="112"/>
      <c r="EZ108" s="112"/>
      <c r="FA108" s="112"/>
      <c r="FB108" s="112"/>
      <c r="FC108" s="112"/>
      <c r="FD108" s="112"/>
      <c r="FE108" s="112"/>
      <c r="FF108" s="112"/>
      <c r="FG108" s="112"/>
      <c r="FH108" s="112"/>
      <c r="FI108" s="112"/>
      <c r="FJ108" s="112"/>
      <c r="FK108" s="112"/>
      <c r="FL108" s="112"/>
      <c r="FM108" s="112"/>
      <c r="FN108" s="112"/>
      <c r="FO108" s="112"/>
      <c r="FP108" s="112"/>
      <c r="FQ108" s="112"/>
      <c r="FR108" s="112"/>
      <c r="FS108" s="112"/>
      <c r="FT108" s="112"/>
      <c r="FU108" s="112"/>
      <c r="FV108" s="112"/>
      <c r="FW108" s="112"/>
      <c r="FX108" s="112"/>
      <c r="FY108" s="112"/>
      <c r="FZ108" s="112"/>
      <c r="GA108" s="112"/>
      <c r="GB108" s="112"/>
      <c r="GC108" s="112"/>
      <c r="GD108" s="112"/>
      <c r="GE108" s="112"/>
      <c r="GF108" s="112"/>
      <c r="GG108" s="112"/>
      <c r="GH108" s="112"/>
      <c r="GI108" s="112"/>
      <c r="GJ108" s="112"/>
      <c r="GK108" s="112"/>
      <c r="GL108" s="112"/>
      <c r="GM108" s="112"/>
      <c r="GN108" s="112"/>
      <c r="GO108" s="112"/>
      <c r="GP108" s="112"/>
      <c r="GQ108" s="112"/>
      <c r="GR108" s="112"/>
      <c r="GS108" s="112"/>
      <c r="GT108" s="112"/>
      <c r="GU108" s="112"/>
      <c r="GV108" s="112"/>
      <c r="GW108" s="112"/>
      <c r="GX108" s="112"/>
      <c r="GY108" s="112"/>
      <c r="GZ108" s="112"/>
      <c r="HA108" s="112"/>
      <c r="HB108" s="112"/>
      <c r="HC108" s="112"/>
      <c r="HD108" s="112"/>
      <c r="HE108" s="112"/>
      <c r="HF108" s="112"/>
      <c r="HG108" s="112"/>
      <c r="HH108" s="112"/>
      <c r="HI108" s="112"/>
      <c r="HJ108" s="112"/>
      <c r="HK108" s="112"/>
      <c r="HL108" s="112"/>
      <c r="HM108" s="112"/>
      <c r="HN108" s="112"/>
      <c r="HO108" s="112"/>
      <c r="HP108" s="112"/>
      <c r="HQ108" s="112"/>
      <c r="HR108" s="112"/>
      <c r="HS108" s="112"/>
      <c r="HT108" s="112"/>
      <c r="HU108" s="112"/>
      <c r="HV108" s="112"/>
      <c r="HW108" s="112"/>
      <c r="HX108" s="112"/>
      <c r="HY108" s="112"/>
      <c r="HZ108" s="112"/>
      <c r="IA108" s="112"/>
      <c r="IB108" s="112"/>
      <c r="IC108" s="112"/>
      <c r="ID108" s="112"/>
      <c r="IE108" s="112"/>
      <c r="IF108" s="112"/>
      <c r="IG108" s="112"/>
      <c r="IH108" s="112"/>
      <c r="II108" s="112"/>
      <c r="IJ108" s="112"/>
      <c r="IK108" s="112"/>
      <c r="IL108" s="112"/>
      <c r="IM108" s="112"/>
      <c r="IN108" s="112"/>
      <c r="IO108" s="112"/>
      <c r="IP108" s="112"/>
      <c r="IQ108" s="112"/>
      <c r="IR108" s="112"/>
      <c r="IS108" s="112"/>
      <c r="IT108" s="112"/>
      <c r="IU108" s="112"/>
      <c r="IV108" s="112"/>
      <c r="IW108" s="112"/>
      <c r="IX108" s="112"/>
      <c r="IY108" s="112"/>
      <c r="IZ108" s="112"/>
      <c r="JA108" s="112"/>
      <c r="JB108" s="112"/>
      <c r="JC108" s="112"/>
      <c r="JD108" s="112"/>
      <c r="JE108" s="112"/>
      <c r="JF108" s="112"/>
      <c r="JG108" s="112"/>
      <c r="JH108" s="112"/>
      <c r="JI108" s="112"/>
      <c r="JJ108" s="112"/>
      <c r="JK108" s="112"/>
      <c r="JL108" s="112"/>
      <c r="JM108" s="112"/>
      <c r="JN108" s="112"/>
      <c r="JO108" s="112"/>
      <c r="JP108" s="112"/>
      <c r="JQ108" s="112"/>
      <c r="JR108" s="112"/>
      <c r="JS108" s="112"/>
      <c r="JT108" s="112"/>
      <c r="JU108" s="112"/>
      <c r="JV108" s="112"/>
      <c r="JW108" s="112"/>
      <c r="JX108" s="112"/>
      <c r="JY108" s="112"/>
      <c r="JZ108" s="112"/>
      <c r="KA108" s="112"/>
      <c r="KB108" s="112"/>
      <c r="KC108" s="112"/>
      <c r="KD108" s="112"/>
      <c r="KE108" s="112"/>
      <c r="KF108" s="112"/>
      <c r="KG108" s="112"/>
      <c r="KH108" s="112"/>
      <c r="KI108" s="112"/>
      <c r="KJ108" s="112"/>
      <c r="KK108" s="112"/>
      <c r="KL108" s="112"/>
      <c r="KM108" s="112"/>
      <c r="KN108" s="112"/>
      <c r="KO108" s="112"/>
      <c r="KP108" s="112"/>
      <c r="KQ108" s="112"/>
      <c r="KR108" s="112"/>
      <c r="KS108" s="112"/>
      <c r="KT108" s="112"/>
      <c r="KU108" s="112"/>
      <c r="KV108" s="112"/>
      <c r="KW108" s="112"/>
      <c r="KX108" s="112"/>
      <c r="KY108" s="112"/>
      <c r="KZ108" s="112"/>
      <c r="LA108" s="112"/>
      <c r="LB108" s="112"/>
      <c r="LC108" s="112"/>
      <c r="LD108" s="112"/>
      <c r="LE108" s="112"/>
      <c r="LF108" s="112"/>
      <c r="LG108" s="112"/>
      <c r="LH108" s="112"/>
      <c r="LI108" s="112"/>
      <c r="LJ108" s="112"/>
      <c r="LK108" s="112"/>
      <c r="LL108" s="112"/>
      <c r="LM108" s="112"/>
      <c r="LN108" s="112"/>
      <c r="LO108" s="112"/>
      <c r="LP108" s="112"/>
      <c r="LQ108" s="112"/>
      <c r="LR108" s="112"/>
      <c r="LS108" s="112"/>
      <c r="LT108" s="112"/>
      <c r="LU108" s="112"/>
      <c r="LV108" s="112"/>
      <c r="LW108" s="112"/>
      <c r="LX108" s="112"/>
      <c r="LY108" s="112"/>
      <c r="LZ108" s="112"/>
      <c r="MA108" s="112"/>
      <c r="MB108" s="112"/>
      <c r="MC108" s="112"/>
      <c r="MD108" s="112"/>
      <c r="ME108" s="112"/>
      <c r="MF108" s="112"/>
      <c r="MG108" s="112"/>
      <c r="MH108" s="112"/>
      <c r="MI108" s="112"/>
      <c r="MJ108" s="112"/>
      <c r="MK108" s="112"/>
      <c r="ML108" s="112"/>
      <c r="MM108" s="112"/>
      <c r="MN108" s="112"/>
      <c r="MO108" s="112"/>
      <c r="MP108" s="112"/>
      <c r="MQ108" s="112"/>
      <c r="MR108" s="112"/>
      <c r="MS108" s="112"/>
      <c r="MT108" s="112"/>
      <c r="MU108" s="112"/>
      <c r="MV108" s="112"/>
      <c r="MW108" s="112"/>
      <c r="MX108" s="112"/>
      <c r="MY108" s="112"/>
      <c r="MZ108" s="112"/>
      <c r="NA108" s="112"/>
      <c r="NB108" s="112"/>
      <c r="NC108" s="112"/>
      <c r="ND108" s="112"/>
      <c r="NE108" s="112"/>
      <c r="NF108" s="112"/>
      <c r="NG108" s="112"/>
      <c r="NH108" s="112"/>
      <c r="NI108" s="112"/>
      <c r="NJ108" s="112"/>
      <c r="NK108" s="112"/>
      <c r="NL108" s="112"/>
      <c r="NM108" s="112"/>
      <c r="NN108" s="112"/>
      <c r="NO108" s="112"/>
      <c r="NP108" s="112"/>
      <c r="NQ108" s="112"/>
      <c r="NR108" s="112"/>
      <c r="NS108" s="112"/>
      <c r="NT108" s="112"/>
      <c r="NU108" s="112"/>
      <c r="NV108" s="112"/>
      <c r="NW108" s="112"/>
      <c r="NX108" s="112"/>
      <c r="NY108" s="112"/>
      <c r="NZ108" s="112"/>
      <c r="OA108" s="112"/>
      <c r="OB108" s="112"/>
      <c r="OC108" s="112"/>
      <c r="OD108" s="112"/>
      <c r="OE108" s="112"/>
      <c r="OF108" s="112"/>
      <c r="OG108" s="112"/>
      <c r="OH108" s="112"/>
      <c r="OI108" s="112"/>
      <c r="OJ108" s="112"/>
      <c r="OK108" s="112"/>
      <c r="OL108" s="112"/>
      <c r="OM108" s="112"/>
      <c r="ON108" s="112"/>
      <c r="OO108" s="112"/>
      <c r="OP108" s="112"/>
      <c r="OQ108" s="112"/>
      <c r="OR108" s="112"/>
      <c r="OS108" s="112"/>
      <c r="OT108" s="112"/>
      <c r="OU108" s="112"/>
      <c r="OV108" s="112"/>
      <c r="OW108" s="112"/>
      <c r="OX108" s="112"/>
      <c r="OY108" s="112"/>
      <c r="OZ108" s="112"/>
      <c r="PA108" s="112"/>
      <c r="PB108" s="112"/>
      <c r="PC108" s="112"/>
      <c r="PD108" s="112"/>
      <c r="PE108" s="112"/>
      <c r="PF108" s="112"/>
      <c r="PG108" s="112"/>
      <c r="PH108" s="112"/>
      <c r="PI108" s="112"/>
      <c r="PJ108" s="112"/>
      <c r="PK108" s="112"/>
      <c r="PL108" s="112"/>
      <c r="PM108" s="112"/>
      <c r="PN108" s="112"/>
      <c r="PO108" s="112"/>
      <c r="PP108" s="112"/>
      <c r="PQ108" s="112"/>
      <c r="PR108" s="112"/>
      <c r="PS108" s="112"/>
      <c r="PT108" s="112"/>
      <c r="PU108" s="112"/>
      <c r="PV108" s="112"/>
      <c r="PW108" s="112"/>
      <c r="PX108" s="112"/>
      <c r="PY108" s="112"/>
      <c r="PZ108" s="112"/>
      <c r="QA108" s="112"/>
      <c r="QB108" s="112"/>
      <c r="QC108" s="112"/>
      <c r="QD108" s="112"/>
      <c r="QE108" s="112"/>
      <c r="QF108" s="112"/>
      <c r="QG108" s="112"/>
      <c r="QH108" s="112"/>
      <c r="QI108" s="112"/>
      <c r="QJ108" s="112"/>
      <c r="QK108" s="112"/>
      <c r="QL108" s="112"/>
      <c r="QM108" s="112"/>
      <c r="QN108" s="112"/>
      <c r="QO108" s="112"/>
      <c r="QP108" s="112"/>
      <c r="QQ108" s="112"/>
      <c r="QR108" s="112"/>
      <c r="QS108" s="112"/>
      <c r="QT108" s="112"/>
      <c r="QU108" s="112"/>
      <c r="QV108" s="112"/>
      <c r="QW108" s="112"/>
      <c r="QX108" s="112"/>
      <c r="QY108" s="112"/>
      <c r="QZ108" s="112"/>
      <c r="RA108" s="112"/>
      <c r="RB108" s="112"/>
      <c r="RC108" s="112"/>
      <c r="RD108" s="112"/>
      <c r="RE108" s="112"/>
      <c r="RF108" s="112"/>
      <c r="RG108" s="112"/>
      <c r="RH108" s="112"/>
      <c r="RI108" s="112"/>
      <c r="RJ108" s="112"/>
      <c r="RK108" s="112"/>
      <c r="RL108" s="112"/>
      <c r="RM108" s="112"/>
      <c r="RN108" s="112"/>
      <c r="RO108" s="112"/>
      <c r="RP108" s="112"/>
      <c r="RQ108" s="112"/>
      <c r="RR108" s="112"/>
      <c r="RS108" s="112"/>
      <c r="RT108" s="112"/>
      <c r="RU108" s="112"/>
      <c r="RV108" s="112"/>
      <c r="RW108" s="112"/>
      <c r="RX108" s="112"/>
      <c r="RY108" s="112"/>
      <c r="RZ108" s="112"/>
      <c r="SA108" s="112"/>
      <c r="SB108" s="112"/>
      <c r="SC108" s="112"/>
      <c r="SD108" s="112"/>
      <c r="SE108" s="112"/>
      <c r="SF108" s="112"/>
      <c r="SG108" s="112"/>
      <c r="SH108" s="112"/>
      <c r="SI108" s="112"/>
      <c r="SJ108" s="112"/>
      <c r="SK108" s="112"/>
      <c r="SL108" s="112"/>
      <c r="SM108" s="112"/>
      <c r="SN108" s="112"/>
      <c r="SO108" s="112"/>
      <c r="SP108" s="112"/>
      <c r="SQ108" s="112"/>
      <c r="SR108" s="112"/>
      <c r="SS108" s="112"/>
      <c r="ST108" s="112"/>
      <c r="SU108" s="112"/>
      <c r="SV108" s="112"/>
      <c r="SW108" s="112"/>
      <c r="SX108" s="112"/>
      <c r="SY108" s="112"/>
      <c r="SZ108" s="112"/>
      <c r="TA108" s="112"/>
      <c r="TB108" s="112"/>
      <c r="TC108" s="112"/>
      <c r="TD108" s="112"/>
      <c r="TE108" s="112"/>
      <c r="TF108" s="112"/>
      <c r="TG108" s="112"/>
      <c r="TH108" s="112"/>
      <c r="TI108" s="112"/>
      <c r="TJ108" s="112"/>
      <c r="TK108" s="112"/>
      <c r="TL108" s="112"/>
      <c r="TM108" s="112"/>
      <c r="TN108" s="112"/>
      <c r="TO108" s="112"/>
      <c r="TP108" s="112"/>
      <c r="TQ108" s="112"/>
      <c r="TR108" s="112"/>
      <c r="TS108" s="112"/>
      <c r="TT108" s="112"/>
      <c r="TU108" s="112"/>
      <c r="TV108" s="112"/>
      <c r="TW108" s="112"/>
      <c r="TX108" s="112"/>
      <c r="TY108" s="112"/>
      <c r="TZ108" s="112"/>
      <c r="UA108" s="112"/>
      <c r="UB108" s="112"/>
      <c r="UC108" s="112"/>
      <c r="UD108" s="112"/>
      <c r="UE108" s="112"/>
      <c r="UF108" s="112"/>
      <c r="UG108" s="112"/>
      <c r="UH108" s="112"/>
      <c r="UI108" s="112"/>
      <c r="UJ108" s="112"/>
      <c r="UK108" s="112"/>
      <c r="UL108" s="112"/>
      <c r="UM108" s="112"/>
      <c r="UN108" s="112"/>
      <c r="UO108" s="112"/>
      <c r="UP108" s="112"/>
      <c r="UQ108" s="112"/>
      <c r="UR108" s="112"/>
      <c r="US108" s="112"/>
      <c r="UT108" s="112"/>
      <c r="UU108" s="112"/>
      <c r="UV108" s="112"/>
      <c r="UW108" s="112"/>
      <c r="UX108" s="112"/>
      <c r="UY108" s="112"/>
      <c r="UZ108" s="112"/>
      <c r="VA108" s="112"/>
      <c r="VB108" s="112"/>
      <c r="VC108" s="112"/>
      <c r="VD108" s="112"/>
      <c r="VE108" s="112"/>
      <c r="VF108" s="112"/>
      <c r="VG108" s="112"/>
      <c r="VH108" s="112"/>
      <c r="VI108" s="112"/>
      <c r="VJ108" s="112"/>
      <c r="VK108" s="112"/>
      <c r="VL108" s="112"/>
      <c r="VM108" s="112"/>
      <c r="VN108" s="112"/>
      <c r="VO108" s="112"/>
      <c r="VP108" s="112"/>
      <c r="VQ108" s="112"/>
      <c r="VR108" s="112"/>
      <c r="VS108" s="112"/>
      <c r="VT108" s="112"/>
      <c r="VU108" s="112"/>
      <c r="VV108" s="112"/>
      <c r="VW108" s="112"/>
      <c r="VX108" s="112"/>
      <c r="VY108" s="112"/>
      <c r="VZ108" s="112"/>
      <c r="WA108" s="112"/>
      <c r="WB108" s="112"/>
      <c r="WC108" s="112"/>
      <c r="WD108" s="112"/>
      <c r="WE108" s="112"/>
      <c r="WF108" s="112"/>
      <c r="WG108" s="112"/>
      <c r="WH108" s="112"/>
      <c r="WI108" s="112"/>
      <c r="WJ108" s="112"/>
      <c r="WK108" s="112"/>
      <c r="WL108" s="112"/>
      <c r="WM108" s="112"/>
      <c r="WN108" s="112"/>
      <c r="WO108" s="112"/>
      <c r="WP108" s="112"/>
      <c r="WQ108" s="112"/>
      <c r="WR108" s="112"/>
      <c r="WS108" s="112"/>
      <c r="WT108" s="112"/>
      <c r="WU108" s="112"/>
      <c r="WV108" s="112"/>
      <c r="WW108" s="112"/>
      <c r="WX108" s="112"/>
      <c r="WY108" s="112"/>
      <c r="WZ108" s="112"/>
      <c r="XA108" s="112"/>
      <c r="XB108" s="112"/>
      <c r="XC108" s="112"/>
      <c r="XD108" s="112"/>
      <c r="XE108" s="112"/>
      <c r="XF108" s="112"/>
      <c r="XG108" s="112"/>
      <c r="XH108" s="112"/>
      <c r="XI108" s="112"/>
      <c r="XJ108" s="112"/>
      <c r="XK108" s="112"/>
      <c r="XL108" s="112"/>
      <c r="XM108" s="112"/>
      <c r="XN108" s="112"/>
      <c r="XO108" s="112"/>
      <c r="XP108" s="112"/>
      <c r="XQ108" s="112"/>
      <c r="XR108" s="112"/>
      <c r="XS108" s="112"/>
      <c r="XT108" s="112"/>
      <c r="XU108" s="112"/>
      <c r="XV108" s="112"/>
      <c r="XW108" s="112"/>
      <c r="XX108" s="112"/>
      <c r="XY108" s="112"/>
      <c r="XZ108" s="112"/>
      <c r="YA108" s="112"/>
      <c r="YB108" s="112"/>
      <c r="YC108" s="112"/>
      <c r="YD108" s="112"/>
      <c r="YE108" s="112"/>
      <c r="YF108" s="112"/>
      <c r="YG108" s="112"/>
      <c r="YH108" s="112"/>
      <c r="YI108" s="112"/>
      <c r="YJ108" s="112"/>
      <c r="YK108" s="112"/>
      <c r="YL108" s="112"/>
      <c r="YM108" s="112"/>
      <c r="YN108" s="112"/>
      <c r="YO108" s="112"/>
      <c r="YP108" s="112"/>
      <c r="YQ108" s="112"/>
      <c r="YR108" s="112"/>
      <c r="YS108" s="112"/>
      <c r="YT108" s="112"/>
      <c r="YU108" s="112"/>
      <c r="YV108" s="112"/>
      <c r="YW108" s="112"/>
      <c r="YX108" s="112"/>
      <c r="YY108" s="112"/>
      <c r="YZ108" s="112"/>
      <c r="ZA108" s="112"/>
      <c r="ZB108" s="112"/>
      <c r="ZC108" s="112"/>
      <c r="ZD108" s="112"/>
      <c r="ZE108" s="112"/>
      <c r="ZF108" s="112"/>
      <c r="ZG108" s="112"/>
      <c r="ZH108" s="112"/>
      <c r="ZI108" s="112"/>
      <c r="ZJ108" s="112"/>
      <c r="ZK108" s="112"/>
      <c r="ZL108" s="112"/>
      <c r="ZM108" s="112"/>
      <c r="ZN108" s="112"/>
      <c r="ZO108" s="112"/>
      <c r="ZP108" s="112"/>
      <c r="ZQ108" s="112"/>
      <c r="ZR108" s="112"/>
      <c r="ZS108" s="112"/>
      <c r="ZT108" s="112"/>
      <c r="ZU108" s="112"/>
      <c r="ZV108" s="112"/>
      <c r="ZW108" s="112"/>
      <c r="ZX108" s="112"/>
      <c r="ZY108" s="112"/>
      <c r="ZZ108" s="112"/>
      <c r="AAA108" s="112"/>
      <c r="AAB108" s="112"/>
      <c r="AAC108" s="112"/>
      <c r="AAD108" s="112"/>
      <c r="AAE108" s="112"/>
      <c r="AAF108" s="112"/>
      <c r="AAG108" s="112"/>
      <c r="AAH108" s="112"/>
      <c r="AAI108" s="112"/>
      <c r="AAJ108" s="112"/>
      <c r="AAK108" s="112"/>
      <c r="AAL108" s="112"/>
      <c r="AAM108" s="112"/>
      <c r="AAN108" s="112"/>
      <c r="AAO108" s="112"/>
      <c r="AAP108" s="112"/>
      <c r="AAQ108" s="112"/>
      <c r="AAR108" s="112"/>
      <c r="AAS108" s="112"/>
      <c r="AAT108" s="112"/>
      <c r="AAU108" s="112"/>
      <c r="AAV108" s="112"/>
      <c r="AAW108" s="112"/>
      <c r="AAX108" s="112"/>
      <c r="AAY108" s="112"/>
      <c r="AAZ108" s="112"/>
      <c r="ABA108" s="112"/>
      <c r="ABB108" s="112"/>
      <c r="ABC108" s="112"/>
      <c r="ABD108" s="112"/>
      <c r="ABE108" s="112"/>
      <c r="ABF108" s="112"/>
      <c r="ABG108" s="112"/>
      <c r="ABH108" s="112"/>
      <c r="ABI108" s="112"/>
      <c r="ABJ108" s="112"/>
      <c r="ABK108" s="112"/>
      <c r="ABL108" s="112"/>
      <c r="ABM108" s="112"/>
      <c r="ABN108" s="112"/>
      <c r="ABO108" s="112"/>
      <c r="ABP108" s="112"/>
      <c r="ABQ108" s="112"/>
      <c r="ABR108" s="112"/>
      <c r="ABS108" s="112"/>
      <c r="ABT108" s="112"/>
      <c r="ABU108" s="112"/>
      <c r="ABV108" s="112"/>
      <c r="ABW108" s="112"/>
      <c r="ABX108" s="112"/>
      <c r="ABY108" s="112"/>
      <c r="ABZ108" s="112"/>
      <c r="ACA108" s="112"/>
      <c r="ACB108" s="112"/>
      <c r="ACC108" s="112"/>
      <c r="ACD108" s="112"/>
      <c r="ACE108" s="112"/>
      <c r="ACF108" s="112"/>
      <c r="ACG108" s="112"/>
      <c r="ACH108" s="112"/>
      <c r="ACI108" s="112"/>
      <c r="ACJ108" s="112"/>
      <c r="ACK108" s="112"/>
      <c r="ACL108" s="112"/>
      <c r="ACM108" s="112"/>
      <c r="ACN108" s="112"/>
      <c r="ACO108" s="112"/>
      <c r="ACP108" s="112"/>
      <c r="ACQ108" s="112"/>
      <c r="ACR108" s="112"/>
      <c r="ACS108" s="112"/>
      <c r="ACT108" s="112"/>
      <c r="ACU108" s="112"/>
      <c r="ACV108" s="112"/>
      <c r="ACW108" s="112"/>
      <c r="ACX108" s="112"/>
      <c r="ACY108" s="112"/>
      <c r="ACZ108" s="112"/>
      <c r="ADA108" s="112"/>
      <c r="ADB108" s="112"/>
      <c r="ADC108" s="112"/>
      <c r="ADD108" s="112"/>
      <c r="ADE108" s="112"/>
      <c r="ADF108" s="112"/>
      <c r="ADG108" s="112"/>
      <c r="ADH108" s="112"/>
      <c r="ADI108" s="112"/>
      <c r="ADJ108" s="112"/>
      <c r="ADK108" s="112"/>
      <c r="ADL108" s="112"/>
      <c r="ADM108" s="112"/>
      <c r="ADN108" s="112"/>
      <c r="ADO108" s="112"/>
      <c r="ADP108" s="112"/>
      <c r="ADQ108" s="112"/>
      <c r="ADR108" s="112"/>
      <c r="ADS108" s="112"/>
      <c r="ADT108" s="112"/>
      <c r="ADU108" s="112"/>
      <c r="ADV108" s="112"/>
      <c r="ADW108" s="112"/>
      <c r="ADX108" s="112"/>
      <c r="ADY108" s="112"/>
      <c r="ADZ108" s="112"/>
      <c r="AEA108" s="112"/>
      <c r="AEB108" s="112"/>
      <c r="AEC108" s="112"/>
      <c r="AED108" s="112"/>
      <c r="AEE108" s="112"/>
      <c r="AEF108" s="112"/>
      <c r="AEG108" s="112"/>
      <c r="AEH108" s="112"/>
      <c r="AEI108" s="112"/>
      <c r="AEJ108" s="112"/>
      <c r="AEK108" s="112"/>
      <c r="AEL108" s="112"/>
      <c r="AEM108" s="112"/>
      <c r="AEN108" s="112"/>
      <c r="AEO108" s="112"/>
      <c r="AEP108" s="112"/>
      <c r="AEQ108" s="112"/>
      <c r="AER108" s="112"/>
      <c r="AES108" s="112"/>
      <c r="AET108" s="112"/>
      <c r="AEU108" s="112"/>
      <c r="AEV108" s="112"/>
      <c r="AEW108" s="112"/>
      <c r="AEX108" s="112"/>
      <c r="AEY108" s="112"/>
      <c r="AEZ108" s="112"/>
      <c r="AFA108" s="112"/>
      <c r="AFB108" s="112"/>
      <c r="AFC108" s="112"/>
      <c r="AFD108" s="112"/>
      <c r="AFE108" s="112"/>
      <c r="AFF108" s="112"/>
      <c r="AFG108" s="112"/>
      <c r="AFH108" s="112"/>
      <c r="AFI108" s="112"/>
      <c r="AFJ108" s="112"/>
      <c r="AFK108" s="112"/>
      <c r="AFL108" s="112"/>
      <c r="AFM108" s="112"/>
      <c r="AFN108" s="112"/>
      <c r="AFO108" s="112"/>
      <c r="AFP108" s="112"/>
      <c r="AFQ108" s="112"/>
      <c r="AFR108" s="112"/>
      <c r="AFS108" s="112"/>
      <c r="AFT108" s="112"/>
      <c r="AFU108" s="112"/>
      <c r="AFV108" s="112"/>
      <c r="AFW108" s="112"/>
      <c r="AFX108" s="112"/>
      <c r="AFY108" s="112"/>
      <c r="AFZ108" s="112"/>
      <c r="AGA108" s="112"/>
      <c r="AGB108" s="112"/>
      <c r="AGC108" s="112"/>
      <c r="AGD108" s="112"/>
      <c r="AGE108" s="112"/>
      <c r="AGF108" s="112"/>
      <c r="AGG108" s="112"/>
      <c r="AGH108" s="112"/>
      <c r="AGI108" s="112"/>
      <c r="AGJ108" s="112"/>
      <c r="AGK108" s="112"/>
      <c r="AGL108" s="112"/>
      <c r="AGM108" s="112"/>
      <c r="AGN108" s="112"/>
      <c r="AGO108" s="112"/>
      <c r="AGP108" s="112"/>
      <c r="AGQ108" s="112"/>
      <c r="AGR108" s="112"/>
      <c r="AGS108" s="112"/>
      <c r="AGT108" s="112"/>
      <c r="AGU108" s="112"/>
      <c r="AGV108" s="112"/>
      <c r="AGW108" s="112"/>
      <c r="AGX108" s="112"/>
      <c r="AGY108" s="112"/>
      <c r="AGZ108" s="112"/>
      <c r="AHA108" s="112"/>
      <c r="AHB108" s="112"/>
      <c r="AHC108" s="112"/>
      <c r="AHD108" s="112"/>
      <c r="AHE108" s="112"/>
      <c r="AHF108" s="112"/>
      <c r="AHG108" s="112"/>
      <c r="AHH108" s="112"/>
      <c r="AHI108" s="112"/>
      <c r="AHJ108" s="112"/>
      <c r="AHK108" s="112"/>
      <c r="AHL108" s="112"/>
      <c r="AHM108" s="112"/>
      <c r="AHN108" s="112"/>
      <c r="AHO108" s="112"/>
      <c r="AHP108" s="112"/>
      <c r="AHQ108" s="112"/>
      <c r="AHR108" s="112"/>
      <c r="AHS108" s="112"/>
      <c r="AHT108" s="112"/>
      <c r="AHU108" s="112"/>
      <c r="AHV108" s="112"/>
      <c r="AHW108" s="112"/>
      <c r="AHX108" s="112"/>
      <c r="AHY108" s="112"/>
      <c r="AHZ108" s="112"/>
      <c r="AIA108" s="112"/>
      <c r="AIB108" s="112"/>
      <c r="AIC108" s="112"/>
      <c r="AID108" s="112"/>
      <c r="AIE108" s="112"/>
      <c r="AIF108" s="112"/>
      <c r="AIG108" s="112"/>
      <c r="AIH108" s="112"/>
      <c r="AII108" s="112"/>
      <c r="AIJ108" s="112"/>
      <c r="AIK108" s="112"/>
      <c r="AIL108" s="112"/>
      <c r="AIM108" s="112"/>
      <c r="AIN108" s="112"/>
      <c r="AIO108" s="112"/>
      <c r="AIP108" s="112"/>
      <c r="AIQ108" s="112"/>
      <c r="AIR108" s="112"/>
      <c r="AIS108" s="112"/>
      <c r="AIT108" s="112"/>
      <c r="AIU108" s="112"/>
      <c r="AIV108" s="112"/>
      <c r="AIW108" s="112"/>
      <c r="AIX108" s="112"/>
      <c r="AIY108" s="112"/>
      <c r="AIZ108" s="112"/>
      <c r="AJA108" s="112"/>
      <c r="AJB108" s="112"/>
      <c r="AJC108" s="112"/>
      <c r="AJD108" s="112"/>
      <c r="AJE108" s="112"/>
      <c r="AJF108" s="112"/>
      <c r="AJG108" s="112"/>
      <c r="AJH108" s="112"/>
      <c r="AJI108" s="112"/>
      <c r="AJJ108" s="112"/>
      <c r="AJK108" s="112"/>
      <c r="AJL108" s="112"/>
      <c r="AJM108" s="112"/>
      <c r="AJN108" s="112"/>
      <c r="AJO108" s="112"/>
      <c r="AJP108" s="112"/>
      <c r="AJQ108" s="112"/>
      <c r="AJR108" s="112"/>
      <c r="AJS108" s="112"/>
      <c r="AJT108" s="112"/>
      <c r="AJU108" s="112"/>
      <c r="AJV108" s="112"/>
      <c r="AJW108" s="112"/>
      <c r="AJX108" s="112"/>
      <c r="AJY108" s="112"/>
      <c r="AJZ108" s="112"/>
      <c r="AKA108" s="112"/>
      <c r="AKB108" s="112"/>
      <c r="AKC108" s="112"/>
      <c r="AKD108" s="112"/>
      <c r="AKE108" s="112"/>
      <c r="AKF108" s="112"/>
      <c r="AKG108" s="112"/>
      <c r="AKH108" s="112"/>
      <c r="AKI108" s="112"/>
      <c r="AKJ108" s="112"/>
      <c r="AKK108" s="112"/>
      <c r="AKL108" s="112"/>
      <c r="AKM108" s="112"/>
      <c r="AKN108" s="112"/>
      <c r="AKO108" s="112"/>
      <c r="AKP108" s="112"/>
      <c r="AKQ108" s="112"/>
      <c r="AKR108" s="112"/>
      <c r="AKS108" s="112"/>
      <c r="AKT108" s="112"/>
      <c r="AKU108" s="112"/>
      <c r="AKV108" s="112"/>
      <c r="AKW108" s="112"/>
      <c r="AKX108" s="112"/>
      <c r="AKY108" s="112"/>
      <c r="AKZ108" s="112"/>
      <c r="ALA108" s="112"/>
      <c r="ALB108" s="112"/>
      <c r="ALC108" s="112"/>
      <c r="ALD108" s="112"/>
      <c r="ALE108" s="112"/>
      <c r="ALF108" s="112"/>
      <c r="ALG108" s="112"/>
      <c r="ALH108" s="112"/>
      <c r="ALI108" s="112"/>
      <c r="ALJ108" s="112"/>
      <c r="ALK108" s="112"/>
      <c r="ALL108" s="112"/>
      <c r="ALM108" s="112"/>
      <c r="ALN108" s="112"/>
      <c r="ALO108" s="112"/>
      <c r="ALP108" s="112"/>
      <c r="ALQ108" s="112"/>
      <c r="ALR108" s="112"/>
      <c r="ALS108" s="112"/>
      <c r="ALT108" s="112"/>
      <c r="ALU108" s="112"/>
      <c r="ALV108" s="112"/>
      <c r="ALW108" s="112"/>
      <c r="ALX108" s="112"/>
      <c r="ALY108" s="112"/>
      <c r="ALZ108" s="112"/>
      <c r="AMA108" s="112"/>
      <c r="AMB108" s="112"/>
      <c r="AMC108" s="112"/>
      <c r="AMD108" s="112"/>
      <c r="AME108" s="112"/>
    </row>
    <row r="109" spans="1:1019" s="112" customFormat="1" ht="38.25">
      <c r="A109" s="115"/>
      <c r="B109" s="478" t="s">
        <v>824</v>
      </c>
      <c r="C109" s="398" t="s">
        <v>6</v>
      </c>
      <c r="D109" s="398">
        <v>4</v>
      </c>
      <c r="E109" s="146"/>
      <c r="F109" s="146"/>
      <c r="G109" s="29"/>
      <c r="H109" s="132"/>
    </row>
    <row r="110" spans="1:1019" s="112" customFormat="1" ht="25.5">
      <c r="A110" s="115"/>
      <c r="B110" s="429" t="s">
        <v>381</v>
      </c>
      <c r="C110" s="398" t="s">
        <v>6</v>
      </c>
      <c r="D110" s="398">
        <v>8</v>
      </c>
      <c r="E110" s="146"/>
      <c r="F110" s="146"/>
      <c r="G110" s="29"/>
      <c r="H110" s="132"/>
    </row>
    <row r="111" spans="1:1019" s="112" customFormat="1" ht="25.5">
      <c r="A111" s="115"/>
      <c r="B111" s="429" t="s">
        <v>825</v>
      </c>
      <c r="C111" s="398" t="s">
        <v>6</v>
      </c>
      <c r="D111" s="398">
        <v>3</v>
      </c>
      <c r="E111" s="146"/>
      <c r="F111" s="146"/>
      <c r="G111" s="29"/>
      <c r="H111" s="132"/>
    </row>
    <row r="112" spans="1:1019" s="112" customFormat="1" ht="25.5">
      <c r="A112" s="115"/>
      <c r="B112" s="429" t="s">
        <v>826</v>
      </c>
      <c r="C112" s="398" t="s">
        <v>6</v>
      </c>
      <c r="D112" s="398">
        <v>6</v>
      </c>
      <c r="E112" s="146"/>
      <c r="F112" s="146"/>
      <c r="G112" s="29"/>
      <c r="H112" s="132"/>
    </row>
    <row r="113" spans="1:1019" s="112" customFormat="1" ht="25.5">
      <c r="A113" s="115"/>
      <c r="B113" s="429" t="s">
        <v>827</v>
      </c>
      <c r="C113" s="398" t="s">
        <v>6</v>
      </c>
      <c r="D113" s="398">
        <v>3</v>
      </c>
      <c r="E113" s="146"/>
      <c r="F113" s="146"/>
      <c r="G113" s="29"/>
      <c r="H113" s="132"/>
    </row>
    <row r="114" spans="1:1019" s="112" customFormat="1" ht="38.25">
      <c r="A114" s="115"/>
      <c r="B114" s="478" t="s">
        <v>828</v>
      </c>
      <c r="C114" s="398" t="s">
        <v>6</v>
      </c>
      <c r="D114" s="398">
        <v>1</v>
      </c>
      <c r="E114" s="146"/>
      <c r="F114" s="146"/>
      <c r="G114" s="29"/>
      <c r="H114" s="132"/>
    </row>
    <row r="115" spans="1:1019" s="112" customFormat="1" ht="12.75">
      <c r="A115" s="115"/>
      <c r="B115" s="429" t="s">
        <v>385</v>
      </c>
      <c r="C115" s="398" t="s">
        <v>6</v>
      </c>
      <c r="D115" s="398">
        <v>1</v>
      </c>
      <c r="E115" s="146"/>
      <c r="F115" s="146"/>
      <c r="G115" s="29"/>
      <c r="H115" s="132"/>
    </row>
    <row r="116" spans="1:1019" s="112" customFormat="1" ht="12.75">
      <c r="A116" s="115"/>
      <c r="B116" s="429" t="s">
        <v>386</v>
      </c>
      <c r="C116" s="398" t="s">
        <v>6</v>
      </c>
      <c r="D116" s="398">
        <v>1</v>
      </c>
      <c r="E116" s="146"/>
      <c r="F116" s="146"/>
      <c r="G116" s="29"/>
      <c r="H116" s="132"/>
    </row>
    <row r="117" spans="1:1019" s="567" customFormat="1" ht="40.5">
      <c r="A117" s="115"/>
      <c r="B117" s="429" t="s">
        <v>829</v>
      </c>
      <c r="C117" s="398" t="s">
        <v>6</v>
      </c>
      <c r="D117" s="398">
        <v>1</v>
      </c>
      <c r="E117" s="146"/>
      <c r="F117" s="146"/>
      <c r="G117" s="29"/>
      <c r="H117" s="132"/>
      <c r="I117" s="242"/>
      <c r="J117" s="242"/>
      <c r="K117" s="242"/>
      <c r="L117" s="242"/>
      <c r="M117" s="242"/>
      <c r="N117" s="242"/>
      <c r="O117" s="242"/>
      <c r="P117" s="242"/>
      <c r="Q117" s="242"/>
      <c r="R117" s="242"/>
      <c r="S117" s="242"/>
      <c r="T117" s="242"/>
      <c r="U117" s="242"/>
      <c r="V117" s="242"/>
      <c r="W117" s="242"/>
      <c r="X117" s="242"/>
      <c r="Y117" s="242"/>
      <c r="Z117" s="242"/>
      <c r="AA117" s="242"/>
      <c r="AB117" s="242"/>
      <c r="AC117" s="242"/>
      <c r="AD117" s="242"/>
      <c r="AE117" s="242"/>
      <c r="AF117" s="242"/>
      <c r="AG117" s="242"/>
      <c r="AH117" s="242"/>
      <c r="AI117" s="242"/>
      <c r="AJ117" s="242"/>
      <c r="AK117" s="242"/>
      <c r="AL117" s="242"/>
      <c r="AM117" s="242"/>
      <c r="AN117" s="242"/>
      <c r="AO117" s="242"/>
      <c r="AP117" s="242"/>
      <c r="AQ117" s="242"/>
      <c r="AR117" s="242"/>
      <c r="AS117" s="242"/>
      <c r="AT117" s="242"/>
      <c r="AU117" s="242"/>
      <c r="AV117" s="242"/>
      <c r="AW117" s="242"/>
      <c r="AX117" s="242"/>
      <c r="AY117" s="242"/>
      <c r="AZ117" s="242"/>
      <c r="BA117" s="242"/>
      <c r="BB117" s="242"/>
      <c r="BC117" s="242"/>
      <c r="BD117" s="242"/>
      <c r="BE117" s="242"/>
      <c r="BF117" s="242"/>
      <c r="BG117" s="242"/>
      <c r="BH117" s="242"/>
      <c r="BI117" s="242"/>
      <c r="BJ117" s="242"/>
      <c r="BK117" s="242"/>
      <c r="BL117" s="242"/>
      <c r="BM117" s="242"/>
      <c r="BN117" s="242"/>
      <c r="BO117" s="242"/>
      <c r="BP117" s="242"/>
      <c r="BQ117" s="242"/>
      <c r="BR117" s="242"/>
      <c r="BS117" s="242"/>
      <c r="BT117" s="242"/>
      <c r="BU117" s="242"/>
      <c r="BV117" s="242"/>
      <c r="BW117" s="242"/>
      <c r="BX117" s="242"/>
      <c r="BY117" s="242"/>
      <c r="BZ117" s="242"/>
      <c r="CA117" s="242"/>
      <c r="CB117" s="242"/>
      <c r="CC117" s="242"/>
      <c r="CD117" s="242"/>
      <c r="CE117" s="242"/>
      <c r="CF117" s="242"/>
      <c r="CG117" s="242"/>
      <c r="CH117" s="242"/>
      <c r="CI117" s="242"/>
      <c r="CJ117" s="242"/>
      <c r="CK117" s="242"/>
      <c r="CL117" s="242"/>
      <c r="CM117" s="242"/>
      <c r="CN117" s="242"/>
      <c r="CO117" s="242"/>
      <c r="CP117" s="242"/>
      <c r="CQ117" s="242"/>
      <c r="CR117" s="242"/>
      <c r="CS117" s="242"/>
      <c r="CT117" s="242"/>
      <c r="CU117" s="242"/>
      <c r="CV117" s="242"/>
      <c r="CW117" s="242"/>
      <c r="CX117" s="242"/>
      <c r="CY117" s="242"/>
      <c r="CZ117" s="242"/>
      <c r="DA117" s="242"/>
      <c r="DB117" s="242"/>
      <c r="DC117" s="242"/>
      <c r="DD117" s="242"/>
      <c r="DE117" s="242"/>
      <c r="DF117" s="242"/>
      <c r="DG117" s="242"/>
      <c r="DH117" s="242"/>
      <c r="DI117" s="242"/>
      <c r="DJ117" s="242"/>
      <c r="DK117" s="242"/>
      <c r="DL117" s="242"/>
      <c r="DM117" s="242"/>
      <c r="DN117" s="242"/>
      <c r="DO117" s="242"/>
      <c r="DP117" s="242"/>
      <c r="DQ117" s="242"/>
      <c r="DR117" s="242"/>
      <c r="DS117" s="242"/>
      <c r="DT117" s="242"/>
      <c r="DU117" s="242"/>
      <c r="DV117" s="242"/>
      <c r="DW117" s="242"/>
      <c r="DX117" s="242"/>
      <c r="DY117" s="242"/>
      <c r="DZ117" s="242"/>
      <c r="EA117" s="242"/>
      <c r="EB117" s="242"/>
      <c r="EC117" s="242"/>
      <c r="ED117" s="242"/>
      <c r="EE117" s="242"/>
      <c r="EF117" s="242"/>
      <c r="EG117" s="242"/>
      <c r="EH117" s="242"/>
      <c r="EI117" s="242"/>
      <c r="EJ117" s="242"/>
      <c r="EK117" s="242"/>
      <c r="EL117" s="242"/>
      <c r="EM117" s="242"/>
      <c r="EN117" s="242"/>
      <c r="EO117" s="242"/>
      <c r="EP117" s="242"/>
      <c r="EQ117" s="242"/>
      <c r="ER117" s="242"/>
      <c r="ES117" s="242"/>
      <c r="ET117" s="242"/>
      <c r="EU117" s="242"/>
      <c r="EV117" s="242"/>
      <c r="EW117" s="242"/>
      <c r="EX117" s="242"/>
      <c r="EY117" s="242"/>
      <c r="EZ117" s="242"/>
      <c r="FA117" s="242"/>
      <c r="FB117" s="242"/>
      <c r="FC117" s="242"/>
      <c r="FD117" s="242"/>
      <c r="FE117" s="242"/>
      <c r="FF117" s="242"/>
      <c r="FG117" s="242"/>
      <c r="FH117" s="242"/>
      <c r="FI117" s="242"/>
      <c r="FJ117" s="242"/>
      <c r="FK117" s="242"/>
      <c r="FL117" s="242"/>
      <c r="FM117" s="242"/>
      <c r="FN117" s="242"/>
      <c r="FO117" s="242"/>
      <c r="FP117" s="242"/>
      <c r="FQ117" s="242"/>
      <c r="FR117" s="242"/>
      <c r="FS117" s="242"/>
      <c r="FT117" s="242"/>
      <c r="FU117" s="242"/>
      <c r="FV117" s="242"/>
      <c r="FW117" s="242"/>
      <c r="FX117" s="242"/>
      <c r="FY117" s="242"/>
      <c r="FZ117" s="242"/>
      <c r="GA117" s="242"/>
      <c r="GB117" s="242"/>
      <c r="GC117" s="242"/>
      <c r="GD117" s="242"/>
      <c r="GE117" s="242"/>
      <c r="GF117" s="242"/>
      <c r="GG117" s="242"/>
      <c r="GH117" s="242"/>
      <c r="GI117" s="242"/>
      <c r="GJ117" s="242"/>
      <c r="GK117" s="242"/>
      <c r="GL117" s="242"/>
      <c r="GM117" s="242"/>
      <c r="GN117" s="242"/>
      <c r="GO117" s="242"/>
      <c r="GP117" s="242"/>
      <c r="GQ117" s="242"/>
      <c r="GR117" s="242"/>
      <c r="GS117" s="242"/>
      <c r="GT117" s="242"/>
      <c r="GU117" s="242"/>
      <c r="GV117" s="242"/>
      <c r="GW117" s="242"/>
      <c r="GX117" s="242"/>
      <c r="GY117" s="242"/>
      <c r="GZ117" s="242"/>
      <c r="HA117" s="242"/>
      <c r="HB117" s="242"/>
      <c r="HC117" s="242"/>
      <c r="HD117" s="242"/>
      <c r="HE117" s="242"/>
      <c r="HF117" s="242"/>
      <c r="HG117" s="242"/>
      <c r="HH117" s="242"/>
      <c r="HI117" s="242"/>
      <c r="HJ117" s="242"/>
      <c r="HK117" s="242"/>
      <c r="HL117" s="242"/>
      <c r="HM117" s="242"/>
      <c r="HN117" s="242"/>
      <c r="HO117" s="242"/>
      <c r="HP117" s="242"/>
      <c r="HQ117" s="242"/>
      <c r="HR117" s="242"/>
      <c r="HS117" s="242"/>
      <c r="HT117" s="242"/>
      <c r="HU117" s="242"/>
      <c r="HV117" s="242"/>
      <c r="HW117" s="242"/>
      <c r="HX117" s="242"/>
      <c r="HY117" s="242"/>
      <c r="HZ117" s="242"/>
      <c r="IA117" s="242"/>
      <c r="IB117" s="242"/>
      <c r="IC117" s="242"/>
      <c r="ID117" s="242"/>
      <c r="IE117" s="242"/>
      <c r="IF117" s="242"/>
      <c r="IG117" s="242"/>
      <c r="IH117" s="242"/>
      <c r="II117" s="242"/>
      <c r="IJ117" s="242"/>
      <c r="IK117" s="242"/>
      <c r="IL117" s="242"/>
      <c r="IM117" s="242"/>
      <c r="IN117" s="242"/>
      <c r="IO117" s="242"/>
      <c r="IP117" s="242"/>
      <c r="IQ117" s="242"/>
      <c r="IR117" s="242"/>
      <c r="IS117" s="242"/>
      <c r="IT117" s="242"/>
      <c r="IU117" s="242"/>
      <c r="IV117" s="242"/>
      <c r="IW117" s="242"/>
      <c r="IX117" s="242"/>
      <c r="IY117" s="242"/>
      <c r="IZ117" s="242"/>
      <c r="JA117" s="242"/>
      <c r="JB117" s="242"/>
      <c r="JC117" s="242"/>
      <c r="JD117" s="242"/>
      <c r="JE117" s="242"/>
      <c r="JF117" s="242"/>
      <c r="JG117" s="242"/>
      <c r="JH117" s="242"/>
      <c r="JI117" s="242"/>
      <c r="JJ117" s="242"/>
      <c r="JK117" s="242"/>
      <c r="JL117" s="242"/>
      <c r="JM117" s="242"/>
      <c r="JN117" s="242"/>
      <c r="JO117" s="242"/>
      <c r="JP117" s="242"/>
      <c r="JQ117" s="242"/>
      <c r="JR117" s="242"/>
      <c r="JS117" s="242"/>
      <c r="JT117" s="242"/>
      <c r="JU117" s="242"/>
      <c r="JV117" s="242"/>
      <c r="JW117" s="242"/>
      <c r="JX117" s="242"/>
      <c r="JY117" s="242"/>
      <c r="JZ117" s="242"/>
      <c r="KA117" s="242"/>
      <c r="KB117" s="242"/>
      <c r="KC117" s="242"/>
      <c r="KD117" s="242"/>
      <c r="KE117" s="242"/>
      <c r="KF117" s="242"/>
      <c r="KG117" s="242"/>
      <c r="KH117" s="242"/>
      <c r="KI117" s="242"/>
      <c r="KJ117" s="242"/>
      <c r="KK117" s="242"/>
      <c r="KL117" s="242"/>
      <c r="KM117" s="242"/>
      <c r="KN117" s="242"/>
      <c r="KO117" s="242"/>
      <c r="KP117" s="242"/>
      <c r="KQ117" s="242"/>
      <c r="KR117" s="242"/>
      <c r="KS117" s="242"/>
      <c r="KT117" s="242"/>
      <c r="KU117" s="242"/>
      <c r="KV117" s="242"/>
      <c r="KW117" s="242"/>
      <c r="KX117" s="242"/>
      <c r="KY117" s="242"/>
      <c r="KZ117" s="242"/>
      <c r="LA117" s="242"/>
      <c r="LB117" s="242"/>
      <c r="LC117" s="242"/>
      <c r="LD117" s="242"/>
      <c r="LE117" s="242"/>
      <c r="LF117" s="242"/>
      <c r="LG117" s="242"/>
      <c r="LH117" s="242"/>
      <c r="LI117" s="242"/>
      <c r="LJ117" s="242"/>
      <c r="LK117" s="242"/>
      <c r="LL117" s="242"/>
      <c r="LM117" s="242"/>
      <c r="LN117" s="242"/>
      <c r="LO117" s="242"/>
      <c r="LP117" s="242"/>
      <c r="LQ117" s="242"/>
      <c r="LR117" s="242"/>
      <c r="LS117" s="242"/>
      <c r="LT117" s="242"/>
      <c r="LU117" s="242"/>
      <c r="LV117" s="242"/>
      <c r="LW117" s="242"/>
      <c r="LX117" s="242"/>
      <c r="LY117" s="242"/>
      <c r="LZ117" s="242"/>
      <c r="MA117" s="242"/>
      <c r="MB117" s="242"/>
      <c r="MC117" s="242"/>
      <c r="MD117" s="242"/>
      <c r="ME117" s="242"/>
      <c r="MF117" s="242"/>
      <c r="MG117" s="242"/>
      <c r="MH117" s="242"/>
      <c r="MI117" s="242"/>
      <c r="MJ117" s="242"/>
      <c r="MK117" s="242"/>
      <c r="ML117" s="242"/>
      <c r="MM117" s="242"/>
      <c r="MN117" s="242"/>
      <c r="MO117" s="242"/>
      <c r="MP117" s="242"/>
      <c r="MQ117" s="242"/>
      <c r="MR117" s="242"/>
      <c r="MS117" s="242"/>
      <c r="MT117" s="242"/>
      <c r="MU117" s="242"/>
      <c r="MV117" s="242"/>
      <c r="MW117" s="242"/>
      <c r="MX117" s="242"/>
      <c r="MY117" s="242"/>
      <c r="MZ117" s="242"/>
      <c r="NA117" s="242"/>
      <c r="NB117" s="242"/>
      <c r="NC117" s="242"/>
      <c r="ND117" s="242"/>
      <c r="NE117" s="242"/>
      <c r="NF117" s="242"/>
      <c r="NG117" s="242"/>
      <c r="NH117" s="242"/>
      <c r="NI117" s="242"/>
      <c r="NJ117" s="242"/>
      <c r="NK117" s="242"/>
      <c r="NL117" s="242"/>
      <c r="NM117" s="242"/>
      <c r="NN117" s="242"/>
      <c r="NO117" s="242"/>
      <c r="NP117" s="242"/>
      <c r="NQ117" s="242"/>
      <c r="NR117" s="242"/>
      <c r="NS117" s="242"/>
      <c r="NT117" s="242"/>
      <c r="NU117" s="242"/>
      <c r="NV117" s="242"/>
      <c r="NW117" s="242"/>
      <c r="NX117" s="242"/>
      <c r="NY117" s="242"/>
      <c r="NZ117" s="242"/>
      <c r="OA117" s="242"/>
      <c r="OB117" s="242"/>
      <c r="OC117" s="242"/>
      <c r="OD117" s="242"/>
      <c r="OE117" s="242"/>
      <c r="OF117" s="242"/>
      <c r="OG117" s="242"/>
      <c r="OH117" s="242"/>
      <c r="OI117" s="242"/>
      <c r="OJ117" s="242"/>
      <c r="OK117" s="242"/>
      <c r="OL117" s="242"/>
      <c r="OM117" s="242"/>
      <c r="ON117" s="242"/>
      <c r="OO117" s="242"/>
      <c r="OP117" s="242"/>
      <c r="OQ117" s="242"/>
      <c r="OR117" s="242"/>
      <c r="OS117" s="242"/>
      <c r="OT117" s="242"/>
      <c r="OU117" s="242"/>
      <c r="OV117" s="242"/>
      <c r="OW117" s="242"/>
      <c r="OX117" s="242"/>
      <c r="OY117" s="242"/>
      <c r="OZ117" s="242"/>
      <c r="PA117" s="242"/>
      <c r="PB117" s="242"/>
      <c r="PC117" s="242"/>
      <c r="PD117" s="242"/>
      <c r="PE117" s="242"/>
      <c r="PF117" s="242"/>
      <c r="PG117" s="242"/>
      <c r="PH117" s="242"/>
      <c r="PI117" s="242"/>
      <c r="PJ117" s="242"/>
      <c r="PK117" s="242"/>
      <c r="PL117" s="242"/>
      <c r="PM117" s="242"/>
      <c r="PN117" s="242"/>
      <c r="PO117" s="242"/>
      <c r="PP117" s="242"/>
      <c r="PQ117" s="242"/>
      <c r="PR117" s="242"/>
      <c r="PS117" s="242"/>
      <c r="PT117" s="242"/>
      <c r="PU117" s="242"/>
      <c r="PV117" s="242"/>
      <c r="PW117" s="242"/>
      <c r="PX117" s="242"/>
      <c r="PY117" s="242"/>
      <c r="PZ117" s="242"/>
      <c r="QA117" s="242"/>
      <c r="QB117" s="242"/>
      <c r="QC117" s="242"/>
      <c r="QD117" s="242"/>
      <c r="QE117" s="242"/>
      <c r="QF117" s="242"/>
      <c r="QG117" s="242"/>
      <c r="QH117" s="242"/>
      <c r="QI117" s="242"/>
      <c r="QJ117" s="242"/>
      <c r="QK117" s="242"/>
      <c r="QL117" s="242"/>
      <c r="QM117" s="242"/>
      <c r="QN117" s="242"/>
      <c r="QO117" s="242"/>
      <c r="QP117" s="242"/>
      <c r="QQ117" s="242"/>
      <c r="QR117" s="242"/>
      <c r="QS117" s="242"/>
      <c r="QT117" s="242"/>
      <c r="QU117" s="242"/>
      <c r="QV117" s="242"/>
      <c r="QW117" s="242"/>
      <c r="QX117" s="242"/>
      <c r="QY117" s="242"/>
      <c r="QZ117" s="242"/>
      <c r="RA117" s="242"/>
      <c r="RB117" s="242"/>
      <c r="RC117" s="242"/>
      <c r="RD117" s="242"/>
      <c r="RE117" s="242"/>
      <c r="RF117" s="242"/>
      <c r="RG117" s="242"/>
      <c r="RH117" s="242"/>
      <c r="RI117" s="242"/>
      <c r="RJ117" s="242"/>
      <c r="RK117" s="242"/>
      <c r="RL117" s="242"/>
      <c r="RM117" s="242"/>
      <c r="RN117" s="242"/>
      <c r="RO117" s="242"/>
      <c r="RP117" s="242"/>
      <c r="RQ117" s="242"/>
      <c r="RR117" s="242"/>
      <c r="RS117" s="242"/>
      <c r="RT117" s="242"/>
      <c r="RU117" s="242"/>
      <c r="RV117" s="242"/>
      <c r="RW117" s="242"/>
      <c r="RX117" s="242"/>
      <c r="RY117" s="242"/>
      <c r="RZ117" s="242"/>
      <c r="SA117" s="242"/>
      <c r="SB117" s="242"/>
      <c r="SC117" s="242"/>
      <c r="SD117" s="242"/>
      <c r="SE117" s="242"/>
      <c r="SF117" s="242"/>
      <c r="SG117" s="242"/>
      <c r="SH117" s="242"/>
      <c r="SI117" s="242"/>
      <c r="SJ117" s="242"/>
      <c r="SK117" s="242"/>
      <c r="SL117" s="242"/>
      <c r="SM117" s="242"/>
      <c r="SN117" s="242"/>
      <c r="SO117" s="242"/>
      <c r="SP117" s="242"/>
      <c r="SQ117" s="242"/>
      <c r="SR117" s="242"/>
      <c r="SS117" s="242"/>
      <c r="ST117" s="242"/>
      <c r="SU117" s="242"/>
      <c r="SV117" s="242"/>
      <c r="SW117" s="242"/>
      <c r="SX117" s="242"/>
      <c r="SY117" s="242"/>
      <c r="SZ117" s="242"/>
      <c r="TA117" s="242"/>
      <c r="TB117" s="242"/>
      <c r="TC117" s="242"/>
      <c r="TD117" s="242"/>
      <c r="TE117" s="242"/>
      <c r="TF117" s="242"/>
      <c r="TG117" s="242"/>
      <c r="TH117" s="242"/>
      <c r="TI117" s="242"/>
      <c r="TJ117" s="242"/>
      <c r="TK117" s="242"/>
      <c r="TL117" s="242"/>
      <c r="TM117" s="242"/>
      <c r="TN117" s="242"/>
      <c r="TO117" s="242"/>
      <c r="TP117" s="242"/>
      <c r="TQ117" s="242"/>
      <c r="TR117" s="242"/>
      <c r="TS117" s="242"/>
      <c r="TT117" s="242"/>
      <c r="TU117" s="242"/>
      <c r="TV117" s="242"/>
      <c r="TW117" s="242"/>
      <c r="TX117" s="242"/>
      <c r="TY117" s="242"/>
      <c r="TZ117" s="242"/>
      <c r="UA117" s="242"/>
      <c r="UB117" s="242"/>
      <c r="UC117" s="242"/>
      <c r="UD117" s="242"/>
      <c r="UE117" s="242"/>
      <c r="UF117" s="242"/>
      <c r="UG117" s="242"/>
      <c r="UH117" s="242"/>
      <c r="UI117" s="242"/>
      <c r="UJ117" s="242"/>
      <c r="UK117" s="242"/>
      <c r="UL117" s="242"/>
      <c r="UM117" s="242"/>
      <c r="UN117" s="242"/>
      <c r="UO117" s="242"/>
      <c r="UP117" s="242"/>
      <c r="UQ117" s="242"/>
      <c r="UR117" s="242"/>
      <c r="US117" s="242"/>
      <c r="UT117" s="242"/>
      <c r="UU117" s="242"/>
      <c r="UV117" s="242"/>
      <c r="UW117" s="242"/>
      <c r="UX117" s="242"/>
      <c r="UY117" s="242"/>
      <c r="UZ117" s="242"/>
      <c r="VA117" s="242"/>
      <c r="VB117" s="242"/>
      <c r="VC117" s="242"/>
      <c r="VD117" s="242"/>
      <c r="VE117" s="242"/>
      <c r="VF117" s="242"/>
      <c r="VG117" s="242"/>
      <c r="VH117" s="242"/>
      <c r="VI117" s="242"/>
      <c r="VJ117" s="242"/>
      <c r="VK117" s="242"/>
      <c r="VL117" s="242"/>
      <c r="VM117" s="242"/>
      <c r="VN117" s="242"/>
      <c r="VO117" s="242"/>
      <c r="VP117" s="242"/>
      <c r="VQ117" s="242"/>
      <c r="VR117" s="242"/>
      <c r="VS117" s="242"/>
      <c r="VT117" s="242"/>
      <c r="VU117" s="242"/>
      <c r="VV117" s="242"/>
      <c r="VW117" s="242"/>
      <c r="VX117" s="242"/>
      <c r="VY117" s="242"/>
      <c r="VZ117" s="242"/>
      <c r="WA117" s="242"/>
      <c r="WB117" s="242"/>
      <c r="WC117" s="242"/>
      <c r="WD117" s="242"/>
      <c r="WE117" s="242"/>
      <c r="WF117" s="242"/>
      <c r="WG117" s="242"/>
      <c r="WH117" s="242"/>
      <c r="WI117" s="242"/>
      <c r="WJ117" s="242"/>
      <c r="WK117" s="242"/>
      <c r="WL117" s="242"/>
      <c r="WM117" s="242"/>
      <c r="WN117" s="242"/>
      <c r="WO117" s="242"/>
      <c r="WP117" s="242"/>
      <c r="WQ117" s="242"/>
      <c r="WR117" s="242"/>
      <c r="WS117" s="242"/>
      <c r="WT117" s="242"/>
      <c r="WU117" s="242"/>
      <c r="WV117" s="242"/>
      <c r="WW117" s="242"/>
      <c r="WX117" s="242"/>
      <c r="WY117" s="242"/>
      <c r="WZ117" s="242"/>
      <c r="XA117" s="242"/>
      <c r="XB117" s="242"/>
      <c r="XC117" s="242"/>
      <c r="XD117" s="242"/>
      <c r="XE117" s="242"/>
      <c r="XF117" s="242"/>
      <c r="XG117" s="242"/>
      <c r="XH117" s="242"/>
      <c r="XI117" s="242"/>
      <c r="XJ117" s="242"/>
      <c r="XK117" s="242"/>
      <c r="XL117" s="242"/>
      <c r="XM117" s="242"/>
      <c r="XN117" s="242"/>
      <c r="XO117" s="242"/>
      <c r="XP117" s="242"/>
      <c r="XQ117" s="242"/>
      <c r="XR117" s="242"/>
      <c r="XS117" s="242"/>
      <c r="XT117" s="242"/>
      <c r="XU117" s="242"/>
      <c r="XV117" s="242"/>
      <c r="XW117" s="242"/>
      <c r="XX117" s="242"/>
      <c r="XY117" s="242"/>
      <c r="XZ117" s="242"/>
      <c r="YA117" s="242"/>
      <c r="YB117" s="242"/>
      <c r="YC117" s="242"/>
      <c r="YD117" s="242"/>
      <c r="YE117" s="242"/>
      <c r="YF117" s="242"/>
      <c r="YG117" s="242"/>
      <c r="YH117" s="242"/>
      <c r="YI117" s="242"/>
      <c r="YJ117" s="242"/>
      <c r="YK117" s="242"/>
      <c r="YL117" s="242"/>
      <c r="YM117" s="242"/>
      <c r="YN117" s="242"/>
      <c r="YO117" s="242"/>
      <c r="YP117" s="242"/>
      <c r="YQ117" s="242"/>
      <c r="YR117" s="242"/>
      <c r="YS117" s="242"/>
      <c r="YT117" s="242"/>
      <c r="YU117" s="242"/>
      <c r="YV117" s="242"/>
      <c r="YW117" s="242"/>
      <c r="YX117" s="242"/>
      <c r="YY117" s="242"/>
      <c r="YZ117" s="242"/>
      <c r="ZA117" s="242"/>
      <c r="ZB117" s="242"/>
      <c r="ZC117" s="242"/>
      <c r="ZD117" s="242"/>
      <c r="ZE117" s="242"/>
      <c r="ZF117" s="242"/>
      <c r="ZG117" s="242"/>
      <c r="ZH117" s="242"/>
      <c r="ZI117" s="242"/>
      <c r="ZJ117" s="242"/>
      <c r="ZK117" s="242"/>
      <c r="ZL117" s="242"/>
      <c r="ZM117" s="242"/>
      <c r="ZN117" s="242"/>
      <c r="ZO117" s="242"/>
      <c r="ZP117" s="242"/>
      <c r="ZQ117" s="242"/>
      <c r="ZR117" s="242"/>
      <c r="ZS117" s="242"/>
      <c r="ZT117" s="242"/>
      <c r="ZU117" s="242"/>
      <c r="ZV117" s="242"/>
      <c r="ZW117" s="242"/>
      <c r="ZX117" s="242"/>
      <c r="ZY117" s="242"/>
      <c r="ZZ117" s="242"/>
      <c r="AAA117" s="242"/>
      <c r="AAB117" s="242"/>
      <c r="AAC117" s="242"/>
      <c r="AAD117" s="242"/>
      <c r="AAE117" s="242"/>
      <c r="AAF117" s="242"/>
      <c r="AAG117" s="242"/>
      <c r="AAH117" s="242"/>
      <c r="AAI117" s="242"/>
      <c r="AAJ117" s="242"/>
      <c r="AAK117" s="242"/>
      <c r="AAL117" s="242"/>
      <c r="AAM117" s="242"/>
      <c r="AAN117" s="242"/>
      <c r="AAO117" s="242"/>
      <c r="AAP117" s="242"/>
      <c r="AAQ117" s="242"/>
      <c r="AAR117" s="242"/>
      <c r="AAS117" s="242"/>
      <c r="AAT117" s="242"/>
      <c r="AAU117" s="242"/>
      <c r="AAV117" s="242"/>
      <c r="AAW117" s="242"/>
      <c r="AAX117" s="242"/>
      <c r="AAY117" s="242"/>
      <c r="AAZ117" s="242"/>
      <c r="ABA117" s="242"/>
      <c r="ABB117" s="242"/>
      <c r="ABC117" s="242"/>
      <c r="ABD117" s="242"/>
      <c r="ABE117" s="242"/>
      <c r="ABF117" s="242"/>
      <c r="ABG117" s="242"/>
      <c r="ABH117" s="242"/>
      <c r="ABI117" s="242"/>
      <c r="ABJ117" s="242"/>
      <c r="ABK117" s="242"/>
      <c r="ABL117" s="242"/>
      <c r="ABM117" s="242"/>
      <c r="ABN117" s="242"/>
      <c r="ABO117" s="242"/>
      <c r="ABP117" s="242"/>
      <c r="ABQ117" s="242"/>
      <c r="ABR117" s="242"/>
      <c r="ABS117" s="242"/>
      <c r="ABT117" s="242"/>
      <c r="ABU117" s="242"/>
      <c r="ABV117" s="242"/>
      <c r="ABW117" s="242"/>
      <c r="ABX117" s="242"/>
      <c r="ABY117" s="242"/>
      <c r="ABZ117" s="242"/>
      <c r="ACA117" s="242"/>
      <c r="ACB117" s="242"/>
      <c r="ACC117" s="242"/>
      <c r="ACD117" s="242"/>
      <c r="ACE117" s="242"/>
      <c r="ACF117" s="242"/>
      <c r="ACG117" s="242"/>
      <c r="ACH117" s="242"/>
      <c r="ACI117" s="242"/>
      <c r="ACJ117" s="242"/>
      <c r="ACK117" s="242"/>
      <c r="ACL117" s="242"/>
      <c r="ACM117" s="242"/>
      <c r="ACN117" s="242"/>
      <c r="ACO117" s="242"/>
      <c r="ACP117" s="242"/>
      <c r="ACQ117" s="242"/>
      <c r="ACR117" s="242"/>
      <c r="ACS117" s="242"/>
      <c r="ACT117" s="242"/>
      <c r="ACU117" s="242"/>
      <c r="ACV117" s="242"/>
      <c r="ACW117" s="242"/>
      <c r="ACX117" s="242"/>
      <c r="ACY117" s="242"/>
      <c r="ACZ117" s="242"/>
      <c r="ADA117" s="242"/>
      <c r="ADB117" s="242"/>
      <c r="ADC117" s="242"/>
      <c r="ADD117" s="242"/>
      <c r="ADE117" s="242"/>
      <c r="ADF117" s="242"/>
      <c r="ADG117" s="242"/>
      <c r="ADH117" s="242"/>
      <c r="ADI117" s="242"/>
      <c r="ADJ117" s="242"/>
      <c r="ADK117" s="242"/>
      <c r="ADL117" s="242"/>
      <c r="ADM117" s="242"/>
      <c r="ADN117" s="242"/>
      <c r="ADO117" s="242"/>
      <c r="ADP117" s="242"/>
      <c r="ADQ117" s="242"/>
      <c r="ADR117" s="242"/>
      <c r="ADS117" s="242"/>
      <c r="ADT117" s="242"/>
      <c r="ADU117" s="242"/>
      <c r="ADV117" s="242"/>
      <c r="ADW117" s="242"/>
      <c r="ADX117" s="242"/>
      <c r="ADY117" s="242"/>
      <c r="ADZ117" s="242"/>
      <c r="AEA117" s="242"/>
      <c r="AEB117" s="242"/>
      <c r="AEC117" s="242"/>
      <c r="AED117" s="242"/>
      <c r="AEE117" s="242"/>
      <c r="AEF117" s="242"/>
      <c r="AEG117" s="242"/>
      <c r="AEH117" s="242"/>
      <c r="AEI117" s="242"/>
      <c r="AEJ117" s="242"/>
      <c r="AEK117" s="242"/>
      <c r="AEL117" s="242"/>
      <c r="AEM117" s="242"/>
      <c r="AEN117" s="242"/>
      <c r="AEO117" s="242"/>
      <c r="AEP117" s="242"/>
      <c r="AEQ117" s="242"/>
      <c r="AER117" s="242"/>
      <c r="AES117" s="242"/>
      <c r="AET117" s="242"/>
      <c r="AEU117" s="242"/>
      <c r="AEV117" s="242"/>
      <c r="AEW117" s="242"/>
      <c r="AEX117" s="242"/>
      <c r="AEY117" s="242"/>
      <c r="AEZ117" s="242"/>
      <c r="AFA117" s="242"/>
      <c r="AFB117" s="242"/>
      <c r="AFC117" s="242"/>
      <c r="AFD117" s="242"/>
      <c r="AFE117" s="242"/>
      <c r="AFF117" s="242"/>
      <c r="AFG117" s="242"/>
      <c r="AFH117" s="242"/>
      <c r="AFI117" s="242"/>
      <c r="AFJ117" s="242"/>
      <c r="AFK117" s="242"/>
      <c r="AFL117" s="242"/>
      <c r="AFM117" s="242"/>
      <c r="AFN117" s="242"/>
      <c r="AFO117" s="242"/>
      <c r="AFP117" s="242"/>
      <c r="AFQ117" s="242"/>
      <c r="AFR117" s="242"/>
      <c r="AFS117" s="242"/>
      <c r="AFT117" s="242"/>
      <c r="AFU117" s="242"/>
      <c r="AFV117" s="242"/>
      <c r="AFW117" s="242"/>
      <c r="AFX117" s="242"/>
      <c r="AFY117" s="242"/>
      <c r="AFZ117" s="242"/>
      <c r="AGA117" s="242"/>
      <c r="AGB117" s="242"/>
      <c r="AGC117" s="242"/>
      <c r="AGD117" s="242"/>
      <c r="AGE117" s="242"/>
      <c r="AGF117" s="242"/>
      <c r="AGG117" s="242"/>
      <c r="AGH117" s="242"/>
      <c r="AGI117" s="242"/>
      <c r="AGJ117" s="242"/>
      <c r="AGK117" s="242"/>
      <c r="AGL117" s="242"/>
      <c r="AGM117" s="242"/>
      <c r="AGN117" s="242"/>
      <c r="AGO117" s="242"/>
      <c r="AGP117" s="242"/>
      <c r="AGQ117" s="242"/>
      <c r="AGR117" s="242"/>
      <c r="AGS117" s="242"/>
      <c r="AGT117" s="242"/>
      <c r="AGU117" s="242"/>
      <c r="AGV117" s="242"/>
      <c r="AGW117" s="242"/>
      <c r="AGX117" s="242"/>
      <c r="AGY117" s="242"/>
      <c r="AGZ117" s="242"/>
      <c r="AHA117" s="242"/>
      <c r="AHB117" s="242"/>
      <c r="AHC117" s="242"/>
      <c r="AHD117" s="242"/>
      <c r="AHE117" s="242"/>
      <c r="AHF117" s="242"/>
      <c r="AHG117" s="242"/>
      <c r="AHH117" s="242"/>
      <c r="AHI117" s="242"/>
      <c r="AHJ117" s="242"/>
      <c r="AHK117" s="242"/>
      <c r="AHL117" s="242"/>
      <c r="AHM117" s="242"/>
      <c r="AHN117" s="242"/>
      <c r="AHO117" s="242"/>
      <c r="AHP117" s="242"/>
      <c r="AHQ117" s="242"/>
      <c r="AHR117" s="242"/>
      <c r="AHS117" s="242"/>
      <c r="AHT117" s="242"/>
      <c r="AHU117" s="242"/>
      <c r="AHV117" s="242"/>
      <c r="AHW117" s="242"/>
      <c r="AHX117" s="242"/>
      <c r="AHY117" s="242"/>
      <c r="AHZ117" s="242"/>
      <c r="AIA117" s="242"/>
      <c r="AIB117" s="242"/>
      <c r="AIC117" s="242"/>
      <c r="AID117" s="242"/>
      <c r="AIE117" s="242"/>
      <c r="AIF117" s="242"/>
      <c r="AIG117" s="242"/>
      <c r="AIH117" s="242"/>
      <c r="AII117" s="242"/>
      <c r="AIJ117" s="242"/>
      <c r="AIK117" s="242"/>
      <c r="AIL117" s="242"/>
      <c r="AIM117" s="242"/>
      <c r="AIN117" s="242"/>
      <c r="AIO117" s="242"/>
      <c r="AIP117" s="242"/>
      <c r="AIQ117" s="242"/>
      <c r="AIR117" s="242"/>
      <c r="AIS117" s="242"/>
      <c r="AIT117" s="242"/>
      <c r="AIU117" s="242"/>
      <c r="AIV117" s="242"/>
      <c r="AIW117" s="242"/>
      <c r="AIX117" s="242"/>
      <c r="AIY117" s="242"/>
      <c r="AIZ117" s="242"/>
      <c r="AJA117" s="242"/>
      <c r="AJB117" s="242"/>
      <c r="AJC117" s="242"/>
      <c r="AJD117" s="242"/>
      <c r="AJE117" s="242"/>
      <c r="AJF117" s="242"/>
      <c r="AJG117" s="242"/>
      <c r="AJH117" s="242"/>
      <c r="AJI117" s="242"/>
      <c r="AJJ117" s="242"/>
      <c r="AJK117" s="242"/>
      <c r="AJL117" s="242"/>
      <c r="AJM117" s="242"/>
      <c r="AJN117" s="242"/>
      <c r="AJO117" s="242"/>
      <c r="AJP117" s="242"/>
      <c r="AJQ117" s="242"/>
      <c r="AJR117" s="242"/>
      <c r="AJS117" s="242"/>
      <c r="AJT117" s="242"/>
      <c r="AJU117" s="242"/>
      <c r="AJV117" s="242"/>
      <c r="AJW117" s="242"/>
      <c r="AJX117" s="242"/>
      <c r="AJY117" s="242"/>
      <c r="AJZ117" s="242"/>
      <c r="AKA117" s="242"/>
      <c r="AKB117" s="242"/>
      <c r="AKC117" s="242"/>
      <c r="AKD117" s="242"/>
      <c r="AKE117" s="242"/>
      <c r="AKF117" s="242"/>
      <c r="AKG117" s="242"/>
      <c r="AKH117" s="242"/>
      <c r="AKI117" s="242"/>
      <c r="AKJ117" s="242"/>
      <c r="AKK117" s="242"/>
      <c r="AKL117" s="242"/>
      <c r="AKM117" s="242"/>
      <c r="AKN117" s="242"/>
      <c r="AKO117" s="242"/>
      <c r="AKP117" s="242"/>
      <c r="AKQ117" s="242"/>
      <c r="AKR117" s="242"/>
      <c r="AKS117" s="242"/>
      <c r="AKT117" s="242"/>
      <c r="AKU117" s="242"/>
      <c r="AKV117" s="242"/>
      <c r="AKW117" s="242"/>
      <c r="AKX117" s="242"/>
      <c r="AKY117" s="242"/>
      <c r="AKZ117" s="242"/>
      <c r="ALA117" s="242"/>
      <c r="ALB117" s="242"/>
      <c r="ALC117" s="242"/>
      <c r="ALD117" s="242"/>
      <c r="ALE117" s="242"/>
      <c r="ALF117" s="242"/>
      <c r="ALG117" s="242"/>
      <c r="ALH117" s="242"/>
      <c r="ALI117" s="242"/>
      <c r="ALJ117" s="242"/>
      <c r="ALK117" s="242"/>
      <c r="ALL117" s="242"/>
      <c r="ALM117" s="242"/>
      <c r="ALN117" s="242"/>
      <c r="ALO117" s="242"/>
      <c r="ALP117" s="242"/>
      <c r="ALQ117" s="242"/>
      <c r="ALR117" s="242"/>
      <c r="ALS117" s="242"/>
      <c r="ALT117" s="242"/>
      <c r="ALU117" s="242"/>
      <c r="ALV117" s="242"/>
      <c r="ALW117" s="242"/>
      <c r="ALX117" s="242"/>
      <c r="ALY117" s="242"/>
      <c r="ALZ117" s="242"/>
      <c r="AMA117" s="242"/>
      <c r="AMB117" s="242"/>
      <c r="AMC117" s="242"/>
      <c r="AMD117" s="242"/>
      <c r="AME117" s="242"/>
    </row>
    <row r="118" spans="1:1019" s="112" customFormat="1" ht="12.75">
      <c r="A118" s="115"/>
      <c r="B118" s="429" t="s">
        <v>387</v>
      </c>
      <c r="C118" s="398" t="s">
        <v>6</v>
      </c>
      <c r="D118" s="398">
        <v>1</v>
      </c>
      <c r="E118" s="146"/>
      <c r="F118" s="146"/>
      <c r="G118" s="29"/>
      <c r="H118" s="132"/>
    </row>
    <row r="119" spans="1:1019" s="112" customFormat="1" ht="38.25">
      <c r="A119" s="115"/>
      <c r="B119" s="479" t="s">
        <v>388</v>
      </c>
      <c r="C119" s="398" t="s">
        <v>6</v>
      </c>
      <c r="D119" s="398">
        <v>1</v>
      </c>
      <c r="E119" s="146"/>
      <c r="F119" s="146"/>
      <c r="G119" s="29"/>
      <c r="H119" s="132"/>
    </row>
    <row r="120" spans="1:1019" s="112" customFormat="1" ht="12.75">
      <c r="A120" s="115"/>
      <c r="B120" s="429" t="s">
        <v>644</v>
      </c>
      <c r="C120" s="398" t="s">
        <v>6</v>
      </c>
      <c r="D120" s="398">
        <v>1</v>
      </c>
      <c r="E120" s="146"/>
      <c r="F120" s="146"/>
      <c r="G120" s="29"/>
      <c r="H120" s="132"/>
    </row>
    <row r="121" spans="1:1019" s="112" customFormat="1" ht="25.5">
      <c r="A121" s="115"/>
      <c r="B121" s="429" t="s">
        <v>645</v>
      </c>
      <c r="C121" s="398" t="s">
        <v>6</v>
      </c>
      <c r="D121" s="398">
        <v>1</v>
      </c>
      <c r="E121" s="146"/>
      <c r="F121" s="146"/>
      <c r="G121" s="29"/>
      <c r="H121" s="132"/>
    </row>
    <row r="122" spans="1:1019" s="112" customFormat="1" ht="25.5">
      <c r="A122" s="115"/>
      <c r="B122" s="429" t="s">
        <v>646</v>
      </c>
      <c r="C122" s="398" t="s">
        <v>6</v>
      </c>
      <c r="D122" s="398">
        <v>1</v>
      </c>
      <c r="E122" s="146"/>
      <c r="F122" s="146"/>
      <c r="G122" s="29"/>
      <c r="H122" s="132"/>
    </row>
    <row r="123" spans="1:1019" s="112" customFormat="1" ht="63.75">
      <c r="A123" s="115"/>
      <c r="B123" s="429" t="s">
        <v>647</v>
      </c>
      <c r="C123" s="398" t="s">
        <v>6</v>
      </c>
      <c r="D123" s="398">
        <v>1</v>
      </c>
      <c r="E123" s="146"/>
      <c r="F123" s="146"/>
      <c r="G123" s="29"/>
      <c r="H123" s="132"/>
    </row>
    <row r="124" spans="1:1019" s="567" customFormat="1" ht="51">
      <c r="A124" s="115"/>
      <c r="B124" s="429" t="s">
        <v>669</v>
      </c>
      <c r="C124" s="398" t="s">
        <v>6</v>
      </c>
      <c r="D124" s="398">
        <v>1</v>
      </c>
      <c r="E124" s="146"/>
      <c r="F124" s="146"/>
      <c r="G124" s="29"/>
      <c r="H124" s="132"/>
      <c r="I124" s="112"/>
      <c r="J124" s="112"/>
      <c r="K124" s="112"/>
      <c r="L124" s="112"/>
      <c r="M124" s="112"/>
      <c r="N124" s="112"/>
      <c r="O124" s="112"/>
      <c r="P124" s="112"/>
      <c r="Q124" s="112"/>
      <c r="R124" s="112"/>
      <c r="S124" s="112"/>
      <c r="T124" s="112"/>
      <c r="U124" s="112"/>
      <c r="V124" s="112"/>
      <c r="W124" s="112"/>
      <c r="X124" s="112"/>
      <c r="Y124" s="112"/>
      <c r="Z124" s="112"/>
      <c r="AA124" s="112"/>
      <c r="AB124" s="112"/>
      <c r="AC124" s="112"/>
      <c r="AD124" s="112"/>
      <c r="AE124" s="112"/>
      <c r="AF124" s="112"/>
      <c r="AG124" s="112"/>
      <c r="AH124" s="112"/>
      <c r="AI124" s="112"/>
      <c r="AJ124" s="112"/>
      <c r="AK124" s="112"/>
      <c r="AL124" s="112"/>
      <c r="AM124" s="112"/>
      <c r="AN124" s="112"/>
      <c r="AO124" s="112"/>
      <c r="AP124" s="112"/>
      <c r="AQ124" s="112"/>
      <c r="AR124" s="112"/>
      <c r="AS124" s="112"/>
      <c r="AT124" s="112"/>
      <c r="AU124" s="112"/>
      <c r="AV124" s="112"/>
      <c r="AW124" s="112"/>
      <c r="AX124" s="112"/>
      <c r="AY124" s="112"/>
      <c r="AZ124" s="112"/>
      <c r="BA124" s="112"/>
      <c r="BB124" s="112"/>
      <c r="BC124" s="112"/>
      <c r="BD124" s="112"/>
      <c r="BE124" s="112"/>
      <c r="BF124" s="112"/>
      <c r="BG124" s="112"/>
      <c r="BH124" s="112"/>
      <c r="BI124" s="112"/>
      <c r="BJ124" s="112"/>
      <c r="BK124" s="112"/>
      <c r="BL124" s="112"/>
      <c r="BM124" s="112"/>
      <c r="BN124" s="112"/>
      <c r="BO124" s="112"/>
      <c r="BP124" s="112"/>
      <c r="BQ124" s="112"/>
      <c r="BR124" s="112"/>
      <c r="BS124" s="112"/>
      <c r="BT124" s="112"/>
      <c r="BU124" s="112"/>
      <c r="BV124" s="112"/>
      <c r="BW124" s="112"/>
      <c r="BX124" s="112"/>
      <c r="BY124" s="112"/>
      <c r="BZ124" s="112"/>
      <c r="CA124" s="112"/>
      <c r="CB124" s="112"/>
      <c r="CC124" s="112"/>
      <c r="CD124" s="112"/>
      <c r="CE124" s="112"/>
      <c r="CF124" s="112"/>
      <c r="CG124" s="112"/>
      <c r="CH124" s="112"/>
      <c r="CI124" s="112"/>
      <c r="CJ124" s="112"/>
      <c r="CK124" s="112"/>
      <c r="CL124" s="112"/>
      <c r="CM124" s="112"/>
      <c r="CN124" s="112"/>
      <c r="CO124" s="112"/>
      <c r="CP124" s="112"/>
      <c r="CQ124" s="112"/>
      <c r="CR124" s="112"/>
      <c r="CS124" s="112"/>
      <c r="CT124" s="112"/>
      <c r="CU124" s="112"/>
      <c r="CV124" s="112"/>
      <c r="CW124" s="112"/>
      <c r="CX124" s="112"/>
      <c r="CY124" s="112"/>
      <c r="CZ124" s="112"/>
      <c r="DA124" s="112"/>
      <c r="DB124" s="112"/>
      <c r="DC124" s="112"/>
      <c r="DD124" s="112"/>
      <c r="DE124" s="112"/>
      <c r="DF124" s="112"/>
      <c r="DG124" s="112"/>
      <c r="DH124" s="112"/>
      <c r="DI124" s="112"/>
      <c r="DJ124" s="112"/>
      <c r="DK124" s="112"/>
      <c r="DL124" s="112"/>
      <c r="DM124" s="112"/>
      <c r="DN124" s="112"/>
      <c r="DO124" s="112"/>
      <c r="DP124" s="112"/>
      <c r="DQ124" s="112"/>
      <c r="DR124" s="112"/>
      <c r="DS124" s="112"/>
      <c r="DT124" s="112"/>
      <c r="DU124" s="112"/>
      <c r="DV124" s="112"/>
      <c r="DW124" s="112"/>
      <c r="DX124" s="112"/>
      <c r="DY124" s="112"/>
      <c r="DZ124" s="112"/>
      <c r="EA124" s="112"/>
      <c r="EB124" s="112"/>
      <c r="EC124" s="112"/>
      <c r="ED124" s="112"/>
      <c r="EE124" s="112"/>
      <c r="EF124" s="112"/>
      <c r="EG124" s="112"/>
      <c r="EH124" s="112"/>
      <c r="EI124" s="112"/>
      <c r="EJ124" s="112"/>
      <c r="EK124" s="112"/>
      <c r="EL124" s="112"/>
      <c r="EM124" s="112"/>
      <c r="EN124" s="112"/>
      <c r="EO124" s="112"/>
      <c r="EP124" s="112"/>
      <c r="EQ124" s="112"/>
      <c r="ER124" s="112"/>
      <c r="ES124" s="112"/>
      <c r="ET124" s="112"/>
      <c r="EU124" s="112"/>
      <c r="EV124" s="112"/>
      <c r="EW124" s="112"/>
      <c r="EX124" s="112"/>
      <c r="EY124" s="112"/>
      <c r="EZ124" s="112"/>
      <c r="FA124" s="112"/>
      <c r="FB124" s="112"/>
      <c r="FC124" s="112"/>
      <c r="FD124" s="112"/>
      <c r="FE124" s="112"/>
      <c r="FF124" s="112"/>
      <c r="FG124" s="112"/>
      <c r="FH124" s="112"/>
      <c r="FI124" s="112"/>
      <c r="FJ124" s="112"/>
      <c r="FK124" s="112"/>
      <c r="FL124" s="112"/>
      <c r="FM124" s="112"/>
      <c r="FN124" s="112"/>
      <c r="FO124" s="112"/>
      <c r="FP124" s="112"/>
      <c r="FQ124" s="112"/>
      <c r="FR124" s="112"/>
      <c r="FS124" s="112"/>
      <c r="FT124" s="112"/>
      <c r="FU124" s="112"/>
      <c r="FV124" s="112"/>
      <c r="FW124" s="112"/>
      <c r="FX124" s="112"/>
      <c r="FY124" s="112"/>
      <c r="FZ124" s="112"/>
      <c r="GA124" s="112"/>
      <c r="GB124" s="112"/>
      <c r="GC124" s="112"/>
      <c r="GD124" s="112"/>
      <c r="GE124" s="112"/>
      <c r="GF124" s="112"/>
      <c r="GG124" s="112"/>
      <c r="GH124" s="112"/>
      <c r="GI124" s="112"/>
      <c r="GJ124" s="112"/>
      <c r="GK124" s="112"/>
      <c r="GL124" s="112"/>
      <c r="GM124" s="112"/>
      <c r="GN124" s="112"/>
      <c r="GO124" s="112"/>
      <c r="GP124" s="112"/>
      <c r="GQ124" s="112"/>
      <c r="GR124" s="112"/>
      <c r="GS124" s="112"/>
      <c r="GT124" s="112"/>
      <c r="GU124" s="112"/>
      <c r="GV124" s="112"/>
      <c r="GW124" s="112"/>
      <c r="GX124" s="112"/>
      <c r="GY124" s="112"/>
      <c r="GZ124" s="112"/>
      <c r="HA124" s="112"/>
      <c r="HB124" s="112"/>
      <c r="HC124" s="112"/>
      <c r="HD124" s="112"/>
      <c r="HE124" s="112"/>
      <c r="HF124" s="112"/>
      <c r="HG124" s="112"/>
      <c r="HH124" s="112"/>
      <c r="HI124" s="112"/>
      <c r="HJ124" s="112"/>
      <c r="HK124" s="112"/>
      <c r="HL124" s="112"/>
      <c r="HM124" s="112"/>
      <c r="HN124" s="112"/>
      <c r="HO124" s="112"/>
      <c r="HP124" s="112"/>
      <c r="HQ124" s="112"/>
      <c r="HR124" s="112"/>
      <c r="HS124" s="112"/>
      <c r="HT124" s="112"/>
      <c r="HU124" s="112"/>
      <c r="HV124" s="112"/>
      <c r="HW124" s="112"/>
      <c r="HX124" s="112"/>
      <c r="HY124" s="112"/>
      <c r="HZ124" s="112"/>
      <c r="IA124" s="112"/>
      <c r="IB124" s="112"/>
      <c r="IC124" s="112"/>
      <c r="ID124" s="112"/>
      <c r="IE124" s="112"/>
      <c r="IF124" s="112"/>
      <c r="IG124" s="112"/>
      <c r="IH124" s="112"/>
      <c r="II124" s="112"/>
      <c r="IJ124" s="112"/>
      <c r="IK124" s="112"/>
      <c r="IL124" s="112"/>
      <c r="IM124" s="112"/>
      <c r="IN124" s="112"/>
      <c r="IO124" s="112"/>
      <c r="IP124" s="112"/>
      <c r="IQ124" s="112"/>
      <c r="IR124" s="112"/>
      <c r="IS124" s="112"/>
      <c r="IT124" s="112"/>
      <c r="IU124" s="112"/>
      <c r="IV124" s="112"/>
      <c r="IW124" s="112"/>
      <c r="IX124" s="112"/>
      <c r="IY124" s="112"/>
      <c r="IZ124" s="112"/>
      <c r="JA124" s="112"/>
      <c r="JB124" s="112"/>
      <c r="JC124" s="112"/>
      <c r="JD124" s="112"/>
      <c r="JE124" s="112"/>
      <c r="JF124" s="112"/>
      <c r="JG124" s="112"/>
      <c r="JH124" s="112"/>
      <c r="JI124" s="112"/>
      <c r="JJ124" s="112"/>
      <c r="JK124" s="112"/>
      <c r="JL124" s="112"/>
      <c r="JM124" s="112"/>
      <c r="JN124" s="112"/>
      <c r="JO124" s="112"/>
      <c r="JP124" s="112"/>
      <c r="JQ124" s="112"/>
      <c r="JR124" s="112"/>
      <c r="JS124" s="112"/>
      <c r="JT124" s="112"/>
      <c r="JU124" s="112"/>
      <c r="JV124" s="112"/>
      <c r="JW124" s="112"/>
      <c r="JX124" s="112"/>
      <c r="JY124" s="112"/>
      <c r="JZ124" s="112"/>
      <c r="KA124" s="112"/>
      <c r="KB124" s="112"/>
      <c r="KC124" s="112"/>
      <c r="KD124" s="112"/>
      <c r="KE124" s="112"/>
      <c r="KF124" s="112"/>
      <c r="KG124" s="112"/>
      <c r="KH124" s="112"/>
      <c r="KI124" s="112"/>
      <c r="KJ124" s="112"/>
      <c r="KK124" s="112"/>
      <c r="KL124" s="112"/>
      <c r="KM124" s="112"/>
      <c r="KN124" s="112"/>
      <c r="KO124" s="112"/>
      <c r="KP124" s="112"/>
      <c r="KQ124" s="112"/>
      <c r="KR124" s="112"/>
      <c r="KS124" s="112"/>
      <c r="KT124" s="112"/>
      <c r="KU124" s="112"/>
      <c r="KV124" s="112"/>
      <c r="KW124" s="112"/>
      <c r="KX124" s="112"/>
      <c r="KY124" s="112"/>
      <c r="KZ124" s="112"/>
      <c r="LA124" s="112"/>
      <c r="LB124" s="112"/>
      <c r="LC124" s="112"/>
      <c r="LD124" s="112"/>
      <c r="LE124" s="112"/>
      <c r="LF124" s="112"/>
      <c r="LG124" s="112"/>
      <c r="LH124" s="112"/>
      <c r="LI124" s="112"/>
      <c r="LJ124" s="112"/>
      <c r="LK124" s="112"/>
      <c r="LL124" s="112"/>
      <c r="LM124" s="112"/>
      <c r="LN124" s="112"/>
      <c r="LO124" s="112"/>
      <c r="LP124" s="112"/>
      <c r="LQ124" s="112"/>
      <c r="LR124" s="112"/>
      <c r="LS124" s="112"/>
      <c r="LT124" s="112"/>
      <c r="LU124" s="112"/>
      <c r="LV124" s="112"/>
      <c r="LW124" s="112"/>
      <c r="LX124" s="112"/>
      <c r="LY124" s="112"/>
      <c r="LZ124" s="112"/>
      <c r="MA124" s="112"/>
      <c r="MB124" s="112"/>
      <c r="MC124" s="112"/>
      <c r="MD124" s="112"/>
      <c r="ME124" s="112"/>
      <c r="MF124" s="112"/>
      <c r="MG124" s="112"/>
      <c r="MH124" s="112"/>
      <c r="MI124" s="112"/>
      <c r="MJ124" s="112"/>
      <c r="MK124" s="112"/>
      <c r="ML124" s="112"/>
      <c r="MM124" s="112"/>
      <c r="MN124" s="112"/>
      <c r="MO124" s="112"/>
      <c r="MP124" s="112"/>
      <c r="MQ124" s="112"/>
      <c r="MR124" s="112"/>
      <c r="MS124" s="112"/>
      <c r="MT124" s="112"/>
      <c r="MU124" s="112"/>
      <c r="MV124" s="112"/>
      <c r="MW124" s="112"/>
      <c r="MX124" s="112"/>
      <c r="MY124" s="112"/>
      <c r="MZ124" s="112"/>
      <c r="NA124" s="112"/>
      <c r="NB124" s="112"/>
      <c r="NC124" s="112"/>
      <c r="ND124" s="112"/>
      <c r="NE124" s="112"/>
      <c r="NF124" s="112"/>
      <c r="NG124" s="112"/>
      <c r="NH124" s="112"/>
      <c r="NI124" s="112"/>
      <c r="NJ124" s="112"/>
      <c r="NK124" s="112"/>
      <c r="NL124" s="112"/>
      <c r="NM124" s="112"/>
      <c r="NN124" s="112"/>
      <c r="NO124" s="112"/>
      <c r="NP124" s="112"/>
      <c r="NQ124" s="112"/>
      <c r="NR124" s="112"/>
      <c r="NS124" s="112"/>
      <c r="NT124" s="112"/>
      <c r="NU124" s="112"/>
      <c r="NV124" s="112"/>
      <c r="NW124" s="112"/>
      <c r="NX124" s="112"/>
      <c r="NY124" s="112"/>
      <c r="NZ124" s="112"/>
      <c r="OA124" s="112"/>
      <c r="OB124" s="112"/>
      <c r="OC124" s="112"/>
      <c r="OD124" s="112"/>
      <c r="OE124" s="112"/>
      <c r="OF124" s="112"/>
      <c r="OG124" s="112"/>
      <c r="OH124" s="112"/>
      <c r="OI124" s="112"/>
      <c r="OJ124" s="112"/>
      <c r="OK124" s="112"/>
      <c r="OL124" s="112"/>
      <c r="OM124" s="112"/>
      <c r="ON124" s="112"/>
      <c r="OO124" s="112"/>
      <c r="OP124" s="112"/>
      <c r="OQ124" s="112"/>
      <c r="OR124" s="112"/>
      <c r="OS124" s="112"/>
      <c r="OT124" s="112"/>
      <c r="OU124" s="112"/>
      <c r="OV124" s="112"/>
      <c r="OW124" s="112"/>
      <c r="OX124" s="112"/>
      <c r="OY124" s="112"/>
      <c r="OZ124" s="112"/>
      <c r="PA124" s="112"/>
      <c r="PB124" s="112"/>
      <c r="PC124" s="112"/>
      <c r="PD124" s="112"/>
      <c r="PE124" s="112"/>
      <c r="PF124" s="112"/>
      <c r="PG124" s="112"/>
      <c r="PH124" s="112"/>
      <c r="PI124" s="112"/>
      <c r="PJ124" s="112"/>
      <c r="PK124" s="112"/>
      <c r="PL124" s="112"/>
      <c r="PM124" s="112"/>
      <c r="PN124" s="112"/>
      <c r="PO124" s="112"/>
      <c r="PP124" s="112"/>
      <c r="PQ124" s="112"/>
      <c r="PR124" s="112"/>
      <c r="PS124" s="112"/>
      <c r="PT124" s="112"/>
      <c r="PU124" s="112"/>
      <c r="PV124" s="112"/>
      <c r="PW124" s="112"/>
      <c r="PX124" s="112"/>
      <c r="PY124" s="112"/>
      <c r="PZ124" s="112"/>
      <c r="QA124" s="112"/>
      <c r="QB124" s="112"/>
      <c r="QC124" s="112"/>
      <c r="QD124" s="112"/>
      <c r="QE124" s="112"/>
      <c r="QF124" s="112"/>
      <c r="QG124" s="112"/>
      <c r="QH124" s="112"/>
      <c r="QI124" s="112"/>
      <c r="QJ124" s="112"/>
      <c r="QK124" s="112"/>
      <c r="QL124" s="112"/>
      <c r="QM124" s="112"/>
      <c r="QN124" s="112"/>
      <c r="QO124" s="112"/>
      <c r="QP124" s="112"/>
      <c r="QQ124" s="112"/>
      <c r="QR124" s="112"/>
      <c r="QS124" s="112"/>
      <c r="QT124" s="112"/>
      <c r="QU124" s="112"/>
      <c r="QV124" s="112"/>
      <c r="QW124" s="112"/>
      <c r="QX124" s="112"/>
      <c r="QY124" s="112"/>
      <c r="QZ124" s="112"/>
      <c r="RA124" s="112"/>
      <c r="RB124" s="112"/>
      <c r="RC124" s="112"/>
      <c r="RD124" s="112"/>
      <c r="RE124" s="112"/>
      <c r="RF124" s="112"/>
      <c r="RG124" s="112"/>
      <c r="RH124" s="112"/>
      <c r="RI124" s="112"/>
      <c r="RJ124" s="112"/>
      <c r="RK124" s="112"/>
      <c r="RL124" s="112"/>
      <c r="RM124" s="112"/>
      <c r="RN124" s="112"/>
      <c r="RO124" s="112"/>
      <c r="RP124" s="112"/>
      <c r="RQ124" s="112"/>
      <c r="RR124" s="112"/>
      <c r="RS124" s="112"/>
      <c r="RT124" s="112"/>
      <c r="RU124" s="112"/>
      <c r="RV124" s="112"/>
      <c r="RW124" s="112"/>
      <c r="RX124" s="112"/>
      <c r="RY124" s="112"/>
      <c r="RZ124" s="112"/>
      <c r="SA124" s="112"/>
      <c r="SB124" s="112"/>
      <c r="SC124" s="112"/>
      <c r="SD124" s="112"/>
      <c r="SE124" s="112"/>
      <c r="SF124" s="112"/>
      <c r="SG124" s="112"/>
      <c r="SH124" s="112"/>
      <c r="SI124" s="112"/>
      <c r="SJ124" s="112"/>
      <c r="SK124" s="112"/>
      <c r="SL124" s="112"/>
      <c r="SM124" s="112"/>
      <c r="SN124" s="112"/>
      <c r="SO124" s="112"/>
      <c r="SP124" s="112"/>
      <c r="SQ124" s="112"/>
      <c r="SR124" s="112"/>
      <c r="SS124" s="112"/>
      <c r="ST124" s="112"/>
      <c r="SU124" s="112"/>
      <c r="SV124" s="112"/>
      <c r="SW124" s="112"/>
      <c r="SX124" s="112"/>
      <c r="SY124" s="112"/>
      <c r="SZ124" s="112"/>
      <c r="TA124" s="112"/>
      <c r="TB124" s="112"/>
      <c r="TC124" s="112"/>
      <c r="TD124" s="112"/>
      <c r="TE124" s="112"/>
      <c r="TF124" s="112"/>
      <c r="TG124" s="112"/>
      <c r="TH124" s="112"/>
      <c r="TI124" s="112"/>
      <c r="TJ124" s="112"/>
      <c r="TK124" s="112"/>
      <c r="TL124" s="112"/>
      <c r="TM124" s="112"/>
      <c r="TN124" s="112"/>
      <c r="TO124" s="112"/>
      <c r="TP124" s="112"/>
      <c r="TQ124" s="112"/>
      <c r="TR124" s="112"/>
      <c r="TS124" s="112"/>
      <c r="TT124" s="112"/>
      <c r="TU124" s="112"/>
      <c r="TV124" s="112"/>
      <c r="TW124" s="112"/>
      <c r="TX124" s="112"/>
      <c r="TY124" s="112"/>
      <c r="TZ124" s="112"/>
      <c r="UA124" s="112"/>
      <c r="UB124" s="112"/>
      <c r="UC124" s="112"/>
      <c r="UD124" s="112"/>
      <c r="UE124" s="112"/>
      <c r="UF124" s="112"/>
      <c r="UG124" s="112"/>
      <c r="UH124" s="112"/>
      <c r="UI124" s="112"/>
      <c r="UJ124" s="112"/>
      <c r="UK124" s="112"/>
      <c r="UL124" s="112"/>
      <c r="UM124" s="112"/>
      <c r="UN124" s="112"/>
      <c r="UO124" s="112"/>
      <c r="UP124" s="112"/>
      <c r="UQ124" s="112"/>
      <c r="UR124" s="112"/>
      <c r="US124" s="112"/>
      <c r="UT124" s="112"/>
      <c r="UU124" s="112"/>
      <c r="UV124" s="112"/>
      <c r="UW124" s="112"/>
      <c r="UX124" s="112"/>
      <c r="UY124" s="112"/>
      <c r="UZ124" s="112"/>
      <c r="VA124" s="112"/>
      <c r="VB124" s="112"/>
      <c r="VC124" s="112"/>
      <c r="VD124" s="112"/>
      <c r="VE124" s="112"/>
      <c r="VF124" s="112"/>
      <c r="VG124" s="112"/>
      <c r="VH124" s="112"/>
      <c r="VI124" s="112"/>
      <c r="VJ124" s="112"/>
      <c r="VK124" s="112"/>
      <c r="VL124" s="112"/>
      <c r="VM124" s="112"/>
      <c r="VN124" s="112"/>
      <c r="VO124" s="112"/>
      <c r="VP124" s="112"/>
      <c r="VQ124" s="112"/>
      <c r="VR124" s="112"/>
      <c r="VS124" s="112"/>
      <c r="VT124" s="112"/>
      <c r="VU124" s="112"/>
      <c r="VV124" s="112"/>
      <c r="VW124" s="112"/>
      <c r="VX124" s="112"/>
      <c r="VY124" s="112"/>
      <c r="VZ124" s="112"/>
      <c r="WA124" s="112"/>
      <c r="WB124" s="112"/>
      <c r="WC124" s="112"/>
      <c r="WD124" s="112"/>
      <c r="WE124" s="112"/>
      <c r="WF124" s="112"/>
      <c r="WG124" s="112"/>
      <c r="WH124" s="112"/>
      <c r="WI124" s="112"/>
      <c r="WJ124" s="112"/>
      <c r="WK124" s="112"/>
      <c r="WL124" s="112"/>
      <c r="WM124" s="112"/>
      <c r="WN124" s="112"/>
      <c r="WO124" s="112"/>
      <c r="WP124" s="112"/>
      <c r="WQ124" s="112"/>
      <c r="WR124" s="112"/>
      <c r="WS124" s="112"/>
      <c r="WT124" s="112"/>
      <c r="WU124" s="112"/>
      <c r="WV124" s="112"/>
      <c r="WW124" s="112"/>
      <c r="WX124" s="112"/>
      <c r="WY124" s="112"/>
      <c r="WZ124" s="112"/>
      <c r="XA124" s="112"/>
      <c r="XB124" s="112"/>
      <c r="XC124" s="112"/>
      <c r="XD124" s="112"/>
      <c r="XE124" s="112"/>
      <c r="XF124" s="112"/>
      <c r="XG124" s="112"/>
      <c r="XH124" s="112"/>
      <c r="XI124" s="112"/>
      <c r="XJ124" s="112"/>
      <c r="XK124" s="112"/>
      <c r="XL124" s="112"/>
      <c r="XM124" s="112"/>
      <c r="XN124" s="112"/>
      <c r="XO124" s="112"/>
      <c r="XP124" s="112"/>
      <c r="XQ124" s="112"/>
      <c r="XR124" s="112"/>
      <c r="XS124" s="112"/>
      <c r="XT124" s="112"/>
      <c r="XU124" s="112"/>
      <c r="XV124" s="112"/>
      <c r="XW124" s="112"/>
      <c r="XX124" s="112"/>
      <c r="XY124" s="112"/>
      <c r="XZ124" s="112"/>
      <c r="YA124" s="112"/>
      <c r="YB124" s="112"/>
      <c r="YC124" s="112"/>
      <c r="YD124" s="112"/>
      <c r="YE124" s="112"/>
      <c r="YF124" s="112"/>
      <c r="YG124" s="112"/>
      <c r="YH124" s="112"/>
      <c r="YI124" s="112"/>
      <c r="YJ124" s="112"/>
      <c r="YK124" s="112"/>
      <c r="YL124" s="112"/>
      <c r="YM124" s="112"/>
      <c r="YN124" s="112"/>
      <c r="YO124" s="112"/>
      <c r="YP124" s="112"/>
      <c r="YQ124" s="112"/>
      <c r="YR124" s="112"/>
      <c r="YS124" s="112"/>
      <c r="YT124" s="112"/>
      <c r="YU124" s="112"/>
      <c r="YV124" s="112"/>
      <c r="YW124" s="112"/>
      <c r="YX124" s="112"/>
      <c r="YY124" s="112"/>
      <c r="YZ124" s="112"/>
      <c r="ZA124" s="112"/>
      <c r="ZB124" s="112"/>
      <c r="ZC124" s="112"/>
      <c r="ZD124" s="112"/>
      <c r="ZE124" s="112"/>
      <c r="ZF124" s="112"/>
      <c r="ZG124" s="112"/>
      <c r="ZH124" s="112"/>
      <c r="ZI124" s="112"/>
      <c r="ZJ124" s="112"/>
      <c r="ZK124" s="112"/>
      <c r="ZL124" s="112"/>
      <c r="ZM124" s="112"/>
      <c r="ZN124" s="112"/>
      <c r="ZO124" s="112"/>
      <c r="ZP124" s="112"/>
      <c r="ZQ124" s="112"/>
      <c r="ZR124" s="112"/>
      <c r="ZS124" s="112"/>
      <c r="ZT124" s="112"/>
      <c r="ZU124" s="112"/>
      <c r="ZV124" s="112"/>
      <c r="ZW124" s="112"/>
      <c r="ZX124" s="112"/>
      <c r="ZY124" s="112"/>
      <c r="ZZ124" s="112"/>
      <c r="AAA124" s="112"/>
      <c r="AAB124" s="112"/>
      <c r="AAC124" s="112"/>
      <c r="AAD124" s="112"/>
      <c r="AAE124" s="112"/>
      <c r="AAF124" s="112"/>
      <c r="AAG124" s="112"/>
      <c r="AAH124" s="112"/>
      <c r="AAI124" s="112"/>
      <c r="AAJ124" s="112"/>
      <c r="AAK124" s="112"/>
      <c r="AAL124" s="112"/>
      <c r="AAM124" s="112"/>
      <c r="AAN124" s="112"/>
      <c r="AAO124" s="112"/>
      <c r="AAP124" s="112"/>
      <c r="AAQ124" s="112"/>
      <c r="AAR124" s="112"/>
      <c r="AAS124" s="112"/>
      <c r="AAT124" s="112"/>
      <c r="AAU124" s="112"/>
      <c r="AAV124" s="112"/>
      <c r="AAW124" s="112"/>
      <c r="AAX124" s="112"/>
      <c r="AAY124" s="112"/>
      <c r="AAZ124" s="112"/>
      <c r="ABA124" s="112"/>
      <c r="ABB124" s="112"/>
      <c r="ABC124" s="112"/>
      <c r="ABD124" s="112"/>
      <c r="ABE124" s="112"/>
      <c r="ABF124" s="112"/>
      <c r="ABG124" s="112"/>
      <c r="ABH124" s="112"/>
      <c r="ABI124" s="112"/>
      <c r="ABJ124" s="112"/>
      <c r="ABK124" s="112"/>
      <c r="ABL124" s="112"/>
      <c r="ABM124" s="112"/>
      <c r="ABN124" s="112"/>
      <c r="ABO124" s="112"/>
      <c r="ABP124" s="112"/>
      <c r="ABQ124" s="112"/>
      <c r="ABR124" s="112"/>
      <c r="ABS124" s="112"/>
      <c r="ABT124" s="112"/>
      <c r="ABU124" s="112"/>
      <c r="ABV124" s="112"/>
      <c r="ABW124" s="112"/>
      <c r="ABX124" s="112"/>
      <c r="ABY124" s="112"/>
      <c r="ABZ124" s="112"/>
      <c r="ACA124" s="112"/>
      <c r="ACB124" s="112"/>
      <c r="ACC124" s="112"/>
      <c r="ACD124" s="112"/>
      <c r="ACE124" s="112"/>
      <c r="ACF124" s="112"/>
      <c r="ACG124" s="112"/>
      <c r="ACH124" s="112"/>
      <c r="ACI124" s="112"/>
      <c r="ACJ124" s="112"/>
      <c r="ACK124" s="112"/>
      <c r="ACL124" s="112"/>
      <c r="ACM124" s="112"/>
      <c r="ACN124" s="112"/>
      <c r="ACO124" s="112"/>
      <c r="ACP124" s="112"/>
      <c r="ACQ124" s="112"/>
      <c r="ACR124" s="112"/>
      <c r="ACS124" s="112"/>
      <c r="ACT124" s="112"/>
      <c r="ACU124" s="112"/>
      <c r="ACV124" s="112"/>
      <c r="ACW124" s="112"/>
      <c r="ACX124" s="112"/>
      <c r="ACY124" s="112"/>
      <c r="ACZ124" s="112"/>
      <c r="ADA124" s="112"/>
      <c r="ADB124" s="112"/>
      <c r="ADC124" s="112"/>
      <c r="ADD124" s="112"/>
      <c r="ADE124" s="112"/>
      <c r="ADF124" s="112"/>
      <c r="ADG124" s="112"/>
      <c r="ADH124" s="112"/>
      <c r="ADI124" s="112"/>
      <c r="ADJ124" s="112"/>
      <c r="ADK124" s="112"/>
      <c r="ADL124" s="112"/>
      <c r="ADM124" s="112"/>
      <c r="ADN124" s="112"/>
      <c r="ADO124" s="112"/>
      <c r="ADP124" s="112"/>
      <c r="ADQ124" s="112"/>
      <c r="ADR124" s="112"/>
      <c r="ADS124" s="112"/>
      <c r="ADT124" s="112"/>
      <c r="ADU124" s="112"/>
      <c r="ADV124" s="112"/>
      <c r="ADW124" s="112"/>
      <c r="ADX124" s="112"/>
      <c r="ADY124" s="112"/>
      <c r="ADZ124" s="112"/>
      <c r="AEA124" s="112"/>
      <c r="AEB124" s="112"/>
      <c r="AEC124" s="112"/>
      <c r="AED124" s="112"/>
      <c r="AEE124" s="112"/>
      <c r="AEF124" s="112"/>
      <c r="AEG124" s="112"/>
      <c r="AEH124" s="112"/>
      <c r="AEI124" s="112"/>
      <c r="AEJ124" s="112"/>
      <c r="AEK124" s="112"/>
      <c r="AEL124" s="112"/>
      <c r="AEM124" s="112"/>
      <c r="AEN124" s="112"/>
      <c r="AEO124" s="112"/>
      <c r="AEP124" s="112"/>
      <c r="AEQ124" s="112"/>
      <c r="AER124" s="112"/>
      <c r="AES124" s="112"/>
      <c r="AET124" s="112"/>
      <c r="AEU124" s="112"/>
      <c r="AEV124" s="112"/>
      <c r="AEW124" s="112"/>
      <c r="AEX124" s="112"/>
      <c r="AEY124" s="112"/>
      <c r="AEZ124" s="112"/>
      <c r="AFA124" s="112"/>
      <c r="AFB124" s="112"/>
      <c r="AFC124" s="112"/>
      <c r="AFD124" s="112"/>
      <c r="AFE124" s="112"/>
      <c r="AFF124" s="112"/>
      <c r="AFG124" s="112"/>
      <c r="AFH124" s="112"/>
      <c r="AFI124" s="112"/>
      <c r="AFJ124" s="112"/>
      <c r="AFK124" s="112"/>
      <c r="AFL124" s="112"/>
      <c r="AFM124" s="112"/>
      <c r="AFN124" s="112"/>
      <c r="AFO124" s="112"/>
      <c r="AFP124" s="112"/>
      <c r="AFQ124" s="112"/>
      <c r="AFR124" s="112"/>
      <c r="AFS124" s="112"/>
      <c r="AFT124" s="112"/>
      <c r="AFU124" s="112"/>
      <c r="AFV124" s="112"/>
      <c r="AFW124" s="112"/>
      <c r="AFX124" s="112"/>
      <c r="AFY124" s="112"/>
      <c r="AFZ124" s="112"/>
      <c r="AGA124" s="112"/>
      <c r="AGB124" s="112"/>
      <c r="AGC124" s="112"/>
      <c r="AGD124" s="112"/>
      <c r="AGE124" s="112"/>
      <c r="AGF124" s="112"/>
      <c r="AGG124" s="112"/>
      <c r="AGH124" s="112"/>
      <c r="AGI124" s="112"/>
      <c r="AGJ124" s="112"/>
      <c r="AGK124" s="112"/>
      <c r="AGL124" s="112"/>
      <c r="AGM124" s="112"/>
      <c r="AGN124" s="112"/>
      <c r="AGO124" s="112"/>
      <c r="AGP124" s="112"/>
      <c r="AGQ124" s="112"/>
      <c r="AGR124" s="112"/>
      <c r="AGS124" s="112"/>
      <c r="AGT124" s="112"/>
      <c r="AGU124" s="112"/>
      <c r="AGV124" s="112"/>
      <c r="AGW124" s="112"/>
      <c r="AGX124" s="112"/>
      <c r="AGY124" s="112"/>
      <c r="AGZ124" s="112"/>
      <c r="AHA124" s="112"/>
      <c r="AHB124" s="112"/>
      <c r="AHC124" s="112"/>
      <c r="AHD124" s="112"/>
      <c r="AHE124" s="112"/>
      <c r="AHF124" s="112"/>
      <c r="AHG124" s="112"/>
      <c r="AHH124" s="112"/>
      <c r="AHI124" s="112"/>
      <c r="AHJ124" s="112"/>
      <c r="AHK124" s="112"/>
      <c r="AHL124" s="112"/>
      <c r="AHM124" s="112"/>
      <c r="AHN124" s="112"/>
      <c r="AHO124" s="112"/>
      <c r="AHP124" s="112"/>
      <c r="AHQ124" s="112"/>
      <c r="AHR124" s="112"/>
      <c r="AHS124" s="112"/>
      <c r="AHT124" s="112"/>
      <c r="AHU124" s="112"/>
      <c r="AHV124" s="112"/>
      <c r="AHW124" s="112"/>
      <c r="AHX124" s="112"/>
      <c r="AHY124" s="112"/>
      <c r="AHZ124" s="112"/>
      <c r="AIA124" s="112"/>
      <c r="AIB124" s="112"/>
      <c r="AIC124" s="112"/>
      <c r="AID124" s="112"/>
      <c r="AIE124" s="112"/>
      <c r="AIF124" s="112"/>
      <c r="AIG124" s="112"/>
      <c r="AIH124" s="112"/>
      <c r="AII124" s="112"/>
      <c r="AIJ124" s="112"/>
      <c r="AIK124" s="112"/>
      <c r="AIL124" s="112"/>
      <c r="AIM124" s="112"/>
      <c r="AIN124" s="112"/>
      <c r="AIO124" s="112"/>
      <c r="AIP124" s="112"/>
      <c r="AIQ124" s="112"/>
      <c r="AIR124" s="112"/>
      <c r="AIS124" s="112"/>
      <c r="AIT124" s="112"/>
      <c r="AIU124" s="112"/>
      <c r="AIV124" s="112"/>
      <c r="AIW124" s="112"/>
      <c r="AIX124" s="112"/>
      <c r="AIY124" s="112"/>
      <c r="AIZ124" s="112"/>
      <c r="AJA124" s="112"/>
      <c r="AJB124" s="112"/>
      <c r="AJC124" s="112"/>
      <c r="AJD124" s="112"/>
      <c r="AJE124" s="112"/>
      <c r="AJF124" s="112"/>
      <c r="AJG124" s="112"/>
      <c r="AJH124" s="112"/>
      <c r="AJI124" s="112"/>
      <c r="AJJ124" s="112"/>
      <c r="AJK124" s="112"/>
      <c r="AJL124" s="112"/>
      <c r="AJM124" s="112"/>
      <c r="AJN124" s="112"/>
      <c r="AJO124" s="112"/>
      <c r="AJP124" s="112"/>
      <c r="AJQ124" s="112"/>
      <c r="AJR124" s="112"/>
      <c r="AJS124" s="112"/>
      <c r="AJT124" s="112"/>
      <c r="AJU124" s="112"/>
      <c r="AJV124" s="112"/>
      <c r="AJW124" s="112"/>
      <c r="AJX124" s="112"/>
      <c r="AJY124" s="112"/>
      <c r="AJZ124" s="112"/>
      <c r="AKA124" s="112"/>
      <c r="AKB124" s="112"/>
      <c r="AKC124" s="112"/>
      <c r="AKD124" s="112"/>
      <c r="AKE124" s="112"/>
      <c r="AKF124" s="112"/>
      <c r="AKG124" s="112"/>
      <c r="AKH124" s="112"/>
      <c r="AKI124" s="112"/>
      <c r="AKJ124" s="112"/>
      <c r="AKK124" s="112"/>
      <c r="AKL124" s="112"/>
      <c r="AKM124" s="112"/>
      <c r="AKN124" s="112"/>
      <c r="AKO124" s="112"/>
      <c r="AKP124" s="112"/>
      <c r="AKQ124" s="112"/>
      <c r="AKR124" s="112"/>
      <c r="AKS124" s="112"/>
      <c r="AKT124" s="112"/>
      <c r="AKU124" s="112"/>
      <c r="AKV124" s="112"/>
      <c r="AKW124" s="112"/>
      <c r="AKX124" s="112"/>
      <c r="AKY124" s="112"/>
      <c r="AKZ124" s="112"/>
      <c r="ALA124" s="112"/>
      <c r="ALB124" s="112"/>
      <c r="ALC124" s="112"/>
      <c r="ALD124" s="112"/>
      <c r="ALE124" s="112"/>
      <c r="ALF124" s="112"/>
      <c r="ALG124" s="112"/>
      <c r="ALH124" s="112"/>
      <c r="ALI124" s="112"/>
      <c r="ALJ124" s="112"/>
      <c r="ALK124" s="112"/>
      <c r="ALL124" s="112"/>
      <c r="ALM124" s="112"/>
      <c r="ALN124" s="112"/>
      <c r="ALO124" s="112"/>
      <c r="ALP124" s="112"/>
      <c r="ALQ124" s="112"/>
      <c r="ALR124" s="112"/>
      <c r="ALS124" s="112"/>
      <c r="ALT124" s="112"/>
      <c r="ALU124" s="112"/>
      <c r="ALV124" s="112"/>
      <c r="ALW124" s="112"/>
      <c r="ALX124" s="112"/>
      <c r="ALY124" s="112"/>
      <c r="ALZ124" s="112"/>
      <c r="AMA124" s="112"/>
      <c r="AMB124" s="112"/>
      <c r="AMC124" s="112"/>
      <c r="AMD124" s="112"/>
      <c r="AME124" s="112"/>
    </row>
    <row r="125" spans="1:1019" s="567" customFormat="1" ht="38.25">
      <c r="A125" s="115"/>
      <c r="B125" s="429" t="s">
        <v>648</v>
      </c>
      <c r="C125" s="398" t="s">
        <v>6</v>
      </c>
      <c r="D125" s="398">
        <v>1</v>
      </c>
      <c r="E125" s="146"/>
      <c r="F125" s="146"/>
      <c r="G125" s="29"/>
      <c r="H125" s="132"/>
      <c r="I125" s="112"/>
      <c r="J125" s="112"/>
      <c r="K125" s="112"/>
      <c r="L125" s="112"/>
      <c r="M125" s="112"/>
      <c r="N125" s="112"/>
      <c r="O125" s="112"/>
      <c r="P125" s="112"/>
      <c r="Q125" s="112"/>
      <c r="R125" s="112"/>
      <c r="S125" s="112"/>
      <c r="T125" s="112"/>
      <c r="U125" s="112"/>
      <c r="V125" s="112"/>
      <c r="W125" s="112"/>
      <c r="X125" s="112"/>
      <c r="Y125" s="112"/>
      <c r="Z125" s="112"/>
      <c r="AA125" s="112"/>
      <c r="AB125" s="112"/>
      <c r="AC125" s="112"/>
      <c r="AD125" s="112"/>
      <c r="AE125" s="112"/>
      <c r="AF125" s="112"/>
      <c r="AG125" s="112"/>
      <c r="AH125" s="112"/>
      <c r="AI125" s="112"/>
      <c r="AJ125" s="112"/>
      <c r="AK125" s="112"/>
      <c r="AL125" s="112"/>
      <c r="AM125" s="112"/>
      <c r="AN125" s="112"/>
      <c r="AO125" s="112"/>
      <c r="AP125" s="112"/>
      <c r="AQ125" s="112"/>
      <c r="AR125" s="112"/>
      <c r="AS125" s="112"/>
      <c r="AT125" s="112"/>
      <c r="AU125" s="112"/>
      <c r="AV125" s="112"/>
      <c r="AW125" s="112"/>
      <c r="AX125" s="112"/>
      <c r="AY125" s="112"/>
      <c r="AZ125" s="112"/>
      <c r="BA125" s="112"/>
      <c r="BB125" s="112"/>
      <c r="BC125" s="112"/>
      <c r="BD125" s="112"/>
      <c r="BE125" s="112"/>
      <c r="BF125" s="112"/>
      <c r="BG125" s="112"/>
      <c r="BH125" s="112"/>
      <c r="BI125" s="112"/>
      <c r="BJ125" s="112"/>
      <c r="BK125" s="112"/>
      <c r="BL125" s="112"/>
      <c r="BM125" s="112"/>
      <c r="BN125" s="112"/>
      <c r="BO125" s="112"/>
      <c r="BP125" s="112"/>
      <c r="BQ125" s="112"/>
      <c r="BR125" s="112"/>
      <c r="BS125" s="112"/>
      <c r="BT125" s="112"/>
      <c r="BU125" s="112"/>
      <c r="BV125" s="112"/>
      <c r="BW125" s="112"/>
      <c r="BX125" s="112"/>
      <c r="BY125" s="112"/>
      <c r="BZ125" s="112"/>
      <c r="CA125" s="112"/>
      <c r="CB125" s="112"/>
      <c r="CC125" s="112"/>
      <c r="CD125" s="112"/>
      <c r="CE125" s="112"/>
      <c r="CF125" s="112"/>
      <c r="CG125" s="112"/>
      <c r="CH125" s="112"/>
      <c r="CI125" s="112"/>
      <c r="CJ125" s="112"/>
      <c r="CK125" s="112"/>
      <c r="CL125" s="112"/>
      <c r="CM125" s="112"/>
      <c r="CN125" s="112"/>
      <c r="CO125" s="112"/>
      <c r="CP125" s="112"/>
      <c r="CQ125" s="112"/>
      <c r="CR125" s="112"/>
      <c r="CS125" s="112"/>
      <c r="CT125" s="112"/>
      <c r="CU125" s="112"/>
      <c r="CV125" s="112"/>
      <c r="CW125" s="112"/>
      <c r="CX125" s="112"/>
      <c r="CY125" s="112"/>
      <c r="CZ125" s="112"/>
      <c r="DA125" s="112"/>
      <c r="DB125" s="112"/>
      <c r="DC125" s="112"/>
      <c r="DD125" s="112"/>
      <c r="DE125" s="112"/>
      <c r="DF125" s="112"/>
      <c r="DG125" s="112"/>
      <c r="DH125" s="112"/>
      <c r="DI125" s="112"/>
      <c r="DJ125" s="112"/>
      <c r="DK125" s="112"/>
      <c r="DL125" s="112"/>
      <c r="DM125" s="112"/>
      <c r="DN125" s="112"/>
      <c r="DO125" s="112"/>
      <c r="DP125" s="112"/>
      <c r="DQ125" s="112"/>
      <c r="DR125" s="112"/>
      <c r="DS125" s="112"/>
      <c r="DT125" s="112"/>
      <c r="DU125" s="112"/>
      <c r="DV125" s="112"/>
      <c r="DW125" s="112"/>
      <c r="DX125" s="112"/>
      <c r="DY125" s="112"/>
      <c r="DZ125" s="112"/>
      <c r="EA125" s="112"/>
      <c r="EB125" s="112"/>
      <c r="EC125" s="112"/>
      <c r="ED125" s="112"/>
      <c r="EE125" s="112"/>
      <c r="EF125" s="112"/>
      <c r="EG125" s="112"/>
      <c r="EH125" s="112"/>
      <c r="EI125" s="112"/>
      <c r="EJ125" s="112"/>
      <c r="EK125" s="112"/>
      <c r="EL125" s="112"/>
      <c r="EM125" s="112"/>
      <c r="EN125" s="112"/>
      <c r="EO125" s="112"/>
      <c r="EP125" s="112"/>
      <c r="EQ125" s="112"/>
      <c r="ER125" s="112"/>
      <c r="ES125" s="112"/>
      <c r="ET125" s="112"/>
      <c r="EU125" s="112"/>
      <c r="EV125" s="112"/>
      <c r="EW125" s="112"/>
      <c r="EX125" s="112"/>
      <c r="EY125" s="112"/>
      <c r="EZ125" s="112"/>
      <c r="FA125" s="112"/>
      <c r="FB125" s="112"/>
      <c r="FC125" s="112"/>
      <c r="FD125" s="112"/>
      <c r="FE125" s="112"/>
      <c r="FF125" s="112"/>
      <c r="FG125" s="112"/>
      <c r="FH125" s="112"/>
      <c r="FI125" s="112"/>
      <c r="FJ125" s="112"/>
      <c r="FK125" s="112"/>
      <c r="FL125" s="112"/>
      <c r="FM125" s="112"/>
      <c r="FN125" s="112"/>
      <c r="FO125" s="112"/>
      <c r="FP125" s="112"/>
      <c r="FQ125" s="112"/>
      <c r="FR125" s="112"/>
      <c r="FS125" s="112"/>
      <c r="FT125" s="112"/>
      <c r="FU125" s="112"/>
      <c r="FV125" s="112"/>
      <c r="FW125" s="112"/>
      <c r="FX125" s="112"/>
      <c r="FY125" s="112"/>
      <c r="FZ125" s="112"/>
      <c r="GA125" s="112"/>
      <c r="GB125" s="112"/>
      <c r="GC125" s="112"/>
      <c r="GD125" s="112"/>
      <c r="GE125" s="112"/>
      <c r="GF125" s="112"/>
      <c r="GG125" s="112"/>
      <c r="GH125" s="112"/>
      <c r="GI125" s="112"/>
      <c r="GJ125" s="112"/>
      <c r="GK125" s="112"/>
      <c r="GL125" s="112"/>
      <c r="GM125" s="112"/>
      <c r="GN125" s="112"/>
      <c r="GO125" s="112"/>
      <c r="GP125" s="112"/>
      <c r="GQ125" s="112"/>
      <c r="GR125" s="112"/>
      <c r="GS125" s="112"/>
      <c r="GT125" s="112"/>
      <c r="GU125" s="112"/>
      <c r="GV125" s="112"/>
      <c r="GW125" s="112"/>
      <c r="GX125" s="112"/>
      <c r="GY125" s="112"/>
      <c r="GZ125" s="112"/>
      <c r="HA125" s="112"/>
      <c r="HB125" s="112"/>
      <c r="HC125" s="112"/>
      <c r="HD125" s="112"/>
      <c r="HE125" s="112"/>
      <c r="HF125" s="112"/>
      <c r="HG125" s="112"/>
      <c r="HH125" s="112"/>
      <c r="HI125" s="112"/>
      <c r="HJ125" s="112"/>
      <c r="HK125" s="112"/>
      <c r="HL125" s="112"/>
      <c r="HM125" s="112"/>
      <c r="HN125" s="112"/>
      <c r="HO125" s="112"/>
      <c r="HP125" s="112"/>
      <c r="HQ125" s="112"/>
      <c r="HR125" s="112"/>
      <c r="HS125" s="112"/>
      <c r="HT125" s="112"/>
      <c r="HU125" s="112"/>
      <c r="HV125" s="112"/>
      <c r="HW125" s="112"/>
      <c r="HX125" s="112"/>
      <c r="HY125" s="112"/>
      <c r="HZ125" s="112"/>
      <c r="IA125" s="112"/>
      <c r="IB125" s="112"/>
      <c r="IC125" s="112"/>
      <c r="ID125" s="112"/>
      <c r="IE125" s="112"/>
      <c r="IF125" s="112"/>
      <c r="IG125" s="112"/>
      <c r="IH125" s="112"/>
      <c r="II125" s="112"/>
      <c r="IJ125" s="112"/>
      <c r="IK125" s="112"/>
      <c r="IL125" s="112"/>
      <c r="IM125" s="112"/>
      <c r="IN125" s="112"/>
      <c r="IO125" s="112"/>
      <c r="IP125" s="112"/>
      <c r="IQ125" s="112"/>
      <c r="IR125" s="112"/>
      <c r="IS125" s="112"/>
      <c r="IT125" s="112"/>
      <c r="IU125" s="112"/>
      <c r="IV125" s="112"/>
      <c r="IW125" s="112"/>
      <c r="IX125" s="112"/>
      <c r="IY125" s="112"/>
      <c r="IZ125" s="112"/>
      <c r="JA125" s="112"/>
      <c r="JB125" s="112"/>
      <c r="JC125" s="112"/>
      <c r="JD125" s="112"/>
      <c r="JE125" s="112"/>
      <c r="JF125" s="112"/>
      <c r="JG125" s="112"/>
      <c r="JH125" s="112"/>
      <c r="JI125" s="112"/>
      <c r="JJ125" s="112"/>
      <c r="JK125" s="112"/>
      <c r="JL125" s="112"/>
      <c r="JM125" s="112"/>
      <c r="JN125" s="112"/>
      <c r="JO125" s="112"/>
      <c r="JP125" s="112"/>
      <c r="JQ125" s="112"/>
      <c r="JR125" s="112"/>
      <c r="JS125" s="112"/>
      <c r="JT125" s="112"/>
      <c r="JU125" s="112"/>
      <c r="JV125" s="112"/>
      <c r="JW125" s="112"/>
      <c r="JX125" s="112"/>
      <c r="JY125" s="112"/>
      <c r="JZ125" s="112"/>
      <c r="KA125" s="112"/>
      <c r="KB125" s="112"/>
      <c r="KC125" s="112"/>
      <c r="KD125" s="112"/>
      <c r="KE125" s="112"/>
      <c r="KF125" s="112"/>
      <c r="KG125" s="112"/>
      <c r="KH125" s="112"/>
      <c r="KI125" s="112"/>
      <c r="KJ125" s="112"/>
      <c r="KK125" s="112"/>
      <c r="KL125" s="112"/>
      <c r="KM125" s="112"/>
      <c r="KN125" s="112"/>
      <c r="KO125" s="112"/>
      <c r="KP125" s="112"/>
      <c r="KQ125" s="112"/>
      <c r="KR125" s="112"/>
      <c r="KS125" s="112"/>
      <c r="KT125" s="112"/>
      <c r="KU125" s="112"/>
      <c r="KV125" s="112"/>
      <c r="KW125" s="112"/>
      <c r="KX125" s="112"/>
      <c r="KY125" s="112"/>
      <c r="KZ125" s="112"/>
      <c r="LA125" s="112"/>
      <c r="LB125" s="112"/>
      <c r="LC125" s="112"/>
      <c r="LD125" s="112"/>
      <c r="LE125" s="112"/>
      <c r="LF125" s="112"/>
      <c r="LG125" s="112"/>
      <c r="LH125" s="112"/>
      <c r="LI125" s="112"/>
      <c r="LJ125" s="112"/>
      <c r="LK125" s="112"/>
      <c r="LL125" s="112"/>
      <c r="LM125" s="112"/>
      <c r="LN125" s="112"/>
      <c r="LO125" s="112"/>
      <c r="LP125" s="112"/>
      <c r="LQ125" s="112"/>
      <c r="LR125" s="112"/>
      <c r="LS125" s="112"/>
      <c r="LT125" s="112"/>
      <c r="LU125" s="112"/>
      <c r="LV125" s="112"/>
      <c r="LW125" s="112"/>
      <c r="LX125" s="112"/>
      <c r="LY125" s="112"/>
      <c r="LZ125" s="112"/>
      <c r="MA125" s="112"/>
      <c r="MB125" s="112"/>
      <c r="MC125" s="112"/>
      <c r="MD125" s="112"/>
      <c r="ME125" s="112"/>
      <c r="MF125" s="112"/>
      <c r="MG125" s="112"/>
      <c r="MH125" s="112"/>
      <c r="MI125" s="112"/>
      <c r="MJ125" s="112"/>
      <c r="MK125" s="112"/>
      <c r="ML125" s="112"/>
      <c r="MM125" s="112"/>
      <c r="MN125" s="112"/>
      <c r="MO125" s="112"/>
      <c r="MP125" s="112"/>
      <c r="MQ125" s="112"/>
      <c r="MR125" s="112"/>
      <c r="MS125" s="112"/>
      <c r="MT125" s="112"/>
      <c r="MU125" s="112"/>
      <c r="MV125" s="112"/>
      <c r="MW125" s="112"/>
      <c r="MX125" s="112"/>
      <c r="MY125" s="112"/>
      <c r="MZ125" s="112"/>
      <c r="NA125" s="112"/>
      <c r="NB125" s="112"/>
      <c r="NC125" s="112"/>
      <c r="ND125" s="112"/>
      <c r="NE125" s="112"/>
      <c r="NF125" s="112"/>
      <c r="NG125" s="112"/>
      <c r="NH125" s="112"/>
      <c r="NI125" s="112"/>
      <c r="NJ125" s="112"/>
      <c r="NK125" s="112"/>
      <c r="NL125" s="112"/>
      <c r="NM125" s="112"/>
      <c r="NN125" s="112"/>
      <c r="NO125" s="112"/>
      <c r="NP125" s="112"/>
      <c r="NQ125" s="112"/>
      <c r="NR125" s="112"/>
      <c r="NS125" s="112"/>
      <c r="NT125" s="112"/>
      <c r="NU125" s="112"/>
      <c r="NV125" s="112"/>
      <c r="NW125" s="112"/>
      <c r="NX125" s="112"/>
      <c r="NY125" s="112"/>
      <c r="NZ125" s="112"/>
      <c r="OA125" s="112"/>
      <c r="OB125" s="112"/>
      <c r="OC125" s="112"/>
      <c r="OD125" s="112"/>
      <c r="OE125" s="112"/>
      <c r="OF125" s="112"/>
      <c r="OG125" s="112"/>
      <c r="OH125" s="112"/>
      <c r="OI125" s="112"/>
      <c r="OJ125" s="112"/>
      <c r="OK125" s="112"/>
      <c r="OL125" s="112"/>
      <c r="OM125" s="112"/>
      <c r="ON125" s="112"/>
      <c r="OO125" s="112"/>
      <c r="OP125" s="112"/>
      <c r="OQ125" s="112"/>
      <c r="OR125" s="112"/>
      <c r="OS125" s="112"/>
      <c r="OT125" s="112"/>
      <c r="OU125" s="112"/>
      <c r="OV125" s="112"/>
      <c r="OW125" s="112"/>
      <c r="OX125" s="112"/>
      <c r="OY125" s="112"/>
      <c r="OZ125" s="112"/>
      <c r="PA125" s="112"/>
      <c r="PB125" s="112"/>
      <c r="PC125" s="112"/>
      <c r="PD125" s="112"/>
      <c r="PE125" s="112"/>
      <c r="PF125" s="112"/>
      <c r="PG125" s="112"/>
      <c r="PH125" s="112"/>
      <c r="PI125" s="112"/>
      <c r="PJ125" s="112"/>
      <c r="PK125" s="112"/>
      <c r="PL125" s="112"/>
      <c r="PM125" s="112"/>
      <c r="PN125" s="112"/>
      <c r="PO125" s="112"/>
      <c r="PP125" s="112"/>
      <c r="PQ125" s="112"/>
      <c r="PR125" s="112"/>
      <c r="PS125" s="112"/>
      <c r="PT125" s="112"/>
      <c r="PU125" s="112"/>
      <c r="PV125" s="112"/>
      <c r="PW125" s="112"/>
      <c r="PX125" s="112"/>
      <c r="PY125" s="112"/>
      <c r="PZ125" s="112"/>
      <c r="QA125" s="112"/>
      <c r="QB125" s="112"/>
      <c r="QC125" s="112"/>
      <c r="QD125" s="112"/>
      <c r="QE125" s="112"/>
      <c r="QF125" s="112"/>
      <c r="QG125" s="112"/>
      <c r="QH125" s="112"/>
      <c r="QI125" s="112"/>
      <c r="QJ125" s="112"/>
      <c r="QK125" s="112"/>
      <c r="QL125" s="112"/>
      <c r="QM125" s="112"/>
      <c r="QN125" s="112"/>
      <c r="QO125" s="112"/>
      <c r="QP125" s="112"/>
      <c r="QQ125" s="112"/>
      <c r="QR125" s="112"/>
      <c r="QS125" s="112"/>
      <c r="QT125" s="112"/>
      <c r="QU125" s="112"/>
      <c r="QV125" s="112"/>
      <c r="QW125" s="112"/>
      <c r="QX125" s="112"/>
      <c r="QY125" s="112"/>
      <c r="QZ125" s="112"/>
      <c r="RA125" s="112"/>
      <c r="RB125" s="112"/>
      <c r="RC125" s="112"/>
      <c r="RD125" s="112"/>
      <c r="RE125" s="112"/>
      <c r="RF125" s="112"/>
      <c r="RG125" s="112"/>
      <c r="RH125" s="112"/>
      <c r="RI125" s="112"/>
      <c r="RJ125" s="112"/>
      <c r="RK125" s="112"/>
      <c r="RL125" s="112"/>
      <c r="RM125" s="112"/>
      <c r="RN125" s="112"/>
      <c r="RO125" s="112"/>
      <c r="RP125" s="112"/>
      <c r="RQ125" s="112"/>
      <c r="RR125" s="112"/>
      <c r="RS125" s="112"/>
      <c r="RT125" s="112"/>
      <c r="RU125" s="112"/>
      <c r="RV125" s="112"/>
      <c r="RW125" s="112"/>
      <c r="RX125" s="112"/>
      <c r="RY125" s="112"/>
      <c r="RZ125" s="112"/>
      <c r="SA125" s="112"/>
      <c r="SB125" s="112"/>
      <c r="SC125" s="112"/>
      <c r="SD125" s="112"/>
      <c r="SE125" s="112"/>
      <c r="SF125" s="112"/>
      <c r="SG125" s="112"/>
      <c r="SH125" s="112"/>
      <c r="SI125" s="112"/>
      <c r="SJ125" s="112"/>
      <c r="SK125" s="112"/>
      <c r="SL125" s="112"/>
      <c r="SM125" s="112"/>
      <c r="SN125" s="112"/>
      <c r="SO125" s="112"/>
      <c r="SP125" s="112"/>
      <c r="SQ125" s="112"/>
      <c r="SR125" s="112"/>
      <c r="SS125" s="112"/>
      <c r="ST125" s="112"/>
      <c r="SU125" s="112"/>
      <c r="SV125" s="112"/>
      <c r="SW125" s="112"/>
      <c r="SX125" s="112"/>
      <c r="SY125" s="112"/>
      <c r="SZ125" s="112"/>
      <c r="TA125" s="112"/>
      <c r="TB125" s="112"/>
      <c r="TC125" s="112"/>
      <c r="TD125" s="112"/>
      <c r="TE125" s="112"/>
      <c r="TF125" s="112"/>
      <c r="TG125" s="112"/>
      <c r="TH125" s="112"/>
      <c r="TI125" s="112"/>
      <c r="TJ125" s="112"/>
      <c r="TK125" s="112"/>
      <c r="TL125" s="112"/>
      <c r="TM125" s="112"/>
      <c r="TN125" s="112"/>
      <c r="TO125" s="112"/>
      <c r="TP125" s="112"/>
      <c r="TQ125" s="112"/>
      <c r="TR125" s="112"/>
      <c r="TS125" s="112"/>
      <c r="TT125" s="112"/>
      <c r="TU125" s="112"/>
      <c r="TV125" s="112"/>
      <c r="TW125" s="112"/>
      <c r="TX125" s="112"/>
      <c r="TY125" s="112"/>
      <c r="TZ125" s="112"/>
      <c r="UA125" s="112"/>
      <c r="UB125" s="112"/>
      <c r="UC125" s="112"/>
      <c r="UD125" s="112"/>
      <c r="UE125" s="112"/>
      <c r="UF125" s="112"/>
      <c r="UG125" s="112"/>
      <c r="UH125" s="112"/>
      <c r="UI125" s="112"/>
      <c r="UJ125" s="112"/>
      <c r="UK125" s="112"/>
      <c r="UL125" s="112"/>
      <c r="UM125" s="112"/>
      <c r="UN125" s="112"/>
      <c r="UO125" s="112"/>
      <c r="UP125" s="112"/>
      <c r="UQ125" s="112"/>
      <c r="UR125" s="112"/>
      <c r="US125" s="112"/>
      <c r="UT125" s="112"/>
      <c r="UU125" s="112"/>
      <c r="UV125" s="112"/>
      <c r="UW125" s="112"/>
      <c r="UX125" s="112"/>
      <c r="UY125" s="112"/>
      <c r="UZ125" s="112"/>
      <c r="VA125" s="112"/>
      <c r="VB125" s="112"/>
      <c r="VC125" s="112"/>
      <c r="VD125" s="112"/>
      <c r="VE125" s="112"/>
      <c r="VF125" s="112"/>
      <c r="VG125" s="112"/>
      <c r="VH125" s="112"/>
      <c r="VI125" s="112"/>
      <c r="VJ125" s="112"/>
      <c r="VK125" s="112"/>
      <c r="VL125" s="112"/>
      <c r="VM125" s="112"/>
      <c r="VN125" s="112"/>
      <c r="VO125" s="112"/>
      <c r="VP125" s="112"/>
      <c r="VQ125" s="112"/>
      <c r="VR125" s="112"/>
      <c r="VS125" s="112"/>
      <c r="VT125" s="112"/>
      <c r="VU125" s="112"/>
      <c r="VV125" s="112"/>
      <c r="VW125" s="112"/>
      <c r="VX125" s="112"/>
      <c r="VY125" s="112"/>
      <c r="VZ125" s="112"/>
      <c r="WA125" s="112"/>
      <c r="WB125" s="112"/>
      <c r="WC125" s="112"/>
      <c r="WD125" s="112"/>
      <c r="WE125" s="112"/>
      <c r="WF125" s="112"/>
      <c r="WG125" s="112"/>
      <c r="WH125" s="112"/>
      <c r="WI125" s="112"/>
      <c r="WJ125" s="112"/>
      <c r="WK125" s="112"/>
      <c r="WL125" s="112"/>
      <c r="WM125" s="112"/>
      <c r="WN125" s="112"/>
      <c r="WO125" s="112"/>
      <c r="WP125" s="112"/>
      <c r="WQ125" s="112"/>
      <c r="WR125" s="112"/>
      <c r="WS125" s="112"/>
      <c r="WT125" s="112"/>
      <c r="WU125" s="112"/>
      <c r="WV125" s="112"/>
      <c r="WW125" s="112"/>
      <c r="WX125" s="112"/>
      <c r="WY125" s="112"/>
      <c r="WZ125" s="112"/>
      <c r="XA125" s="112"/>
      <c r="XB125" s="112"/>
      <c r="XC125" s="112"/>
      <c r="XD125" s="112"/>
      <c r="XE125" s="112"/>
      <c r="XF125" s="112"/>
      <c r="XG125" s="112"/>
      <c r="XH125" s="112"/>
      <c r="XI125" s="112"/>
      <c r="XJ125" s="112"/>
      <c r="XK125" s="112"/>
      <c r="XL125" s="112"/>
      <c r="XM125" s="112"/>
      <c r="XN125" s="112"/>
      <c r="XO125" s="112"/>
      <c r="XP125" s="112"/>
      <c r="XQ125" s="112"/>
      <c r="XR125" s="112"/>
      <c r="XS125" s="112"/>
      <c r="XT125" s="112"/>
      <c r="XU125" s="112"/>
      <c r="XV125" s="112"/>
      <c r="XW125" s="112"/>
      <c r="XX125" s="112"/>
      <c r="XY125" s="112"/>
      <c r="XZ125" s="112"/>
      <c r="YA125" s="112"/>
      <c r="YB125" s="112"/>
      <c r="YC125" s="112"/>
      <c r="YD125" s="112"/>
      <c r="YE125" s="112"/>
      <c r="YF125" s="112"/>
      <c r="YG125" s="112"/>
      <c r="YH125" s="112"/>
      <c r="YI125" s="112"/>
      <c r="YJ125" s="112"/>
      <c r="YK125" s="112"/>
      <c r="YL125" s="112"/>
      <c r="YM125" s="112"/>
      <c r="YN125" s="112"/>
      <c r="YO125" s="112"/>
      <c r="YP125" s="112"/>
      <c r="YQ125" s="112"/>
      <c r="YR125" s="112"/>
      <c r="YS125" s="112"/>
      <c r="YT125" s="112"/>
      <c r="YU125" s="112"/>
      <c r="YV125" s="112"/>
      <c r="YW125" s="112"/>
      <c r="YX125" s="112"/>
      <c r="YY125" s="112"/>
      <c r="YZ125" s="112"/>
      <c r="ZA125" s="112"/>
      <c r="ZB125" s="112"/>
      <c r="ZC125" s="112"/>
      <c r="ZD125" s="112"/>
      <c r="ZE125" s="112"/>
      <c r="ZF125" s="112"/>
      <c r="ZG125" s="112"/>
      <c r="ZH125" s="112"/>
      <c r="ZI125" s="112"/>
      <c r="ZJ125" s="112"/>
      <c r="ZK125" s="112"/>
      <c r="ZL125" s="112"/>
      <c r="ZM125" s="112"/>
      <c r="ZN125" s="112"/>
      <c r="ZO125" s="112"/>
      <c r="ZP125" s="112"/>
      <c r="ZQ125" s="112"/>
      <c r="ZR125" s="112"/>
      <c r="ZS125" s="112"/>
      <c r="ZT125" s="112"/>
      <c r="ZU125" s="112"/>
      <c r="ZV125" s="112"/>
      <c r="ZW125" s="112"/>
      <c r="ZX125" s="112"/>
      <c r="ZY125" s="112"/>
      <c r="ZZ125" s="112"/>
      <c r="AAA125" s="112"/>
      <c r="AAB125" s="112"/>
      <c r="AAC125" s="112"/>
      <c r="AAD125" s="112"/>
      <c r="AAE125" s="112"/>
      <c r="AAF125" s="112"/>
      <c r="AAG125" s="112"/>
      <c r="AAH125" s="112"/>
      <c r="AAI125" s="112"/>
      <c r="AAJ125" s="112"/>
      <c r="AAK125" s="112"/>
      <c r="AAL125" s="112"/>
      <c r="AAM125" s="112"/>
      <c r="AAN125" s="112"/>
      <c r="AAO125" s="112"/>
      <c r="AAP125" s="112"/>
      <c r="AAQ125" s="112"/>
      <c r="AAR125" s="112"/>
      <c r="AAS125" s="112"/>
      <c r="AAT125" s="112"/>
      <c r="AAU125" s="112"/>
      <c r="AAV125" s="112"/>
      <c r="AAW125" s="112"/>
      <c r="AAX125" s="112"/>
      <c r="AAY125" s="112"/>
      <c r="AAZ125" s="112"/>
      <c r="ABA125" s="112"/>
      <c r="ABB125" s="112"/>
      <c r="ABC125" s="112"/>
      <c r="ABD125" s="112"/>
      <c r="ABE125" s="112"/>
      <c r="ABF125" s="112"/>
      <c r="ABG125" s="112"/>
      <c r="ABH125" s="112"/>
      <c r="ABI125" s="112"/>
      <c r="ABJ125" s="112"/>
      <c r="ABK125" s="112"/>
      <c r="ABL125" s="112"/>
      <c r="ABM125" s="112"/>
      <c r="ABN125" s="112"/>
      <c r="ABO125" s="112"/>
      <c r="ABP125" s="112"/>
      <c r="ABQ125" s="112"/>
      <c r="ABR125" s="112"/>
      <c r="ABS125" s="112"/>
      <c r="ABT125" s="112"/>
      <c r="ABU125" s="112"/>
      <c r="ABV125" s="112"/>
      <c r="ABW125" s="112"/>
      <c r="ABX125" s="112"/>
      <c r="ABY125" s="112"/>
      <c r="ABZ125" s="112"/>
      <c r="ACA125" s="112"/>
      <c r="ACB125" s="112"/>
      <c r="ACC125" s="112"/>
      <c r="ACD125" s="112"/>
      <c r="ACE125" s="112"/>
      <c r="ACF125" s="112"/>
      <c r="ACG125" s="112"/>
      <c r="ACH125" s="112"/>
      <c r="ACI125" s="112"/>
      <c r="ACJ125" s="112"/>
      <c r="ACK125" s="112"/>
      <c r="ACL125" s="112"/>
      <c r="ACM125" s="112"/>
      <c r="ACN125" s="112"/>
      <c r="ACO125" s="112"/>
      <c r="ACP125" s="112"/>
      <c r="ACQ125" s="112"/>
      <c r="ACR125" s="112"/>
      <c r="ACS125" s="112"/>
      <c r="ACT125" s="112"/>
      <c r="ACU125" s="112"/>
      <c r="ACV125" s="112"/>
      <c r="ACW125" s="112"/>
      <c r="ACX125" s="112"/>
      <c r="ACY125" s="112"/>
      <c r="ACZ125" s="112"/>
      <c r="ADA125" s="112"/>
      <c r="ADB125" s="112"/>
      <c r="ADC125" s="112"/>
      <c r="ADD125" s="112"/>
      <c r="ADE125" s="112"/>
      <c r="ADF125" s="112"/>
      <c r="ADG125" s="112"/>
      <c r="ADH125" s="112"/>
      <c r="ADI125" s="112"/>
      <c r="ADJ125" s="112"/>
      <c r="ADK125" s="112"/>
      <c r="ADL125" s="112"/>
      <c r="ADM125" s="112"/>
      <c r="ADN125" s="112"/>
      <c r="ADO125" s="112"/>
      <c r="ADP125" s="112"/>
      <c r="ADQ125" s="112"/>
      <c r="ADR125" s="112"/>
      <c r="ADS125" s="112"/>
      <c r="ADT125" s="112"/>
      <c r="ADU125" s="112"/>
      <c r="ADV125" s="112"/>
      <c r="ADW125" s="112"/>
      <c r="ADX125" s="112"/>
      <c r="ADY125" s="112"/>
      <c r="ADZ125" s="112"/>
      <c r="AEA125" s="112"/>
      <c r="AEB125" s="112"/>
      <c r="AEC125" s="112"/>
      <c r="AED125" s="112"/>
      <c r="AEE125" s="112"/>
      <c r="AEF125" s="112"/>
      <c r="AEG125" s="112"/>
      <c r="AEH125" s="112"/>
      <c r="AEI125" s="112"/>
      <c r="AEJ125" s="112"/>
      <c r="AEK125" s="112"/>
      <c r="AEL125" s="112"/>
      <c r="AEM125" s="112"/>
      <c r="AEN125" s="112"/>
      <c r="AEO125" s="112"/>
      <c r="AEP125" s="112"/>
      <c r="AEQ125" s="112"/>
      <c r="AER125" s="112"/>
      <c r="AES125" s="112"/>
      <c r="AET125" s="112"/>
      <c r="AEU125" s="112"/>
      <c r="AEV125" s="112"/>
      <c r="AEW125" s="112"/>
      <c r="AEX125" s="112"/>
      <c r="AEY125" s="112"/>
      <c r="AEZ125" s="112"/>
      <c r="AFA125" s="112"/>
      <c r="AFB125" s="112"/>
      <c r="AFC125" s="112"/>
      <c r="AFD125" s="112"/>
      <c r="AFE125" s="112"/>
      <c r="AFF125" s="112"/>
      <c r="AFG125" s="112"/>
      <c r="AFH125" s="112"/>
      <c r="AFI125" s="112"/>
      <c r="AFJ125" s="112"/>
      <c r="AFK125" s="112"/>
      <c r="AFL125" s="112"/>
      <c r="AFM125" s="112"/>
      <c r="AFN125" s="112"/>
      <c r="AFO125" s="112"/>
      <c r="AFP125" s="112"/>
      <c r="AFQ125" s="112"/>
      <c r="AFR125" s="112"/>
      <c r="AFS125" s="112"/>
      <c r="AFT125" s="112"/>
      <c r="AFU125" s="112"/>
      <c r="AFV125" s="112"/>
      <c r="AFW125" s="112"/>
      <c r="AFX125" s="112"/>
      <c r="AFY125" s="112"/>
      <c r="AFZ125" s="112"/>
      <c r="AGA125" s="112"/>
      <c r="AGB125" s="112"/>
      <c r="AGC125" s="112"/>
      <c r="AGD125" s="112"/>
      <c r="AGE125" s="112"/>
      <c r="AGF125" s="112"/>
      <c r="AGG125" s="112"/>
      <c r="AGH125" s="112"/>
      <c r="AGI125" s="112"/>
      <c r="AGJ125" s="112"/>
      <c r="AGK125" s="112"/>
      <c r="AGL125" s="112"/>
      <c r="AGM125" s="112"/>
      <c r="AGN125" s="112"/>
      <c r="AGO125" s="112"/>
      <c r="AGP125" s="112"/>
      <c r="AGQ125" s="112"/>
      <c r="AGR125" s="112"/>
      <c r="AGS125" s="112"/>
      <c r="AGT125" s="112"/>
      <c r="AGU125" s="112"/>
      <c r="AGV125" s="112"/>
      <c r="AGW125" s="112"/>
      <c r="AGX125" s="112"/>
      <c r="AGY125" s="112"/>
      <c r="AGZ125" s="112"/>
      <c r="AHA125" s="112"/>
      <c r="AHB125" s="112"/>
      <c r="AHC125" s="112"/>
      <c r="AHD125" s="112"/>
      <c r="AHE125" s="112"/>
      <c r="AHF125" s="112"/>
      <c r="AHG125" s="112"/>
      <c r="AHH125" s="112"/>
      <c r="AHI125" s="112"/>
      <c r="AHJ125" s="112"/>
      <c r="AHK125" s="112"/>
      <c r="AHL125" s="112"/>
      <c r="AHM125" s="112"/>
      <c r="AHN125" s="112"/>
      <c r="AHO125" s="112"/>
      <c r="AHP125" s="112"/>
      <c r="AHQ125" s="112"/>
      <c r="AHR125" s="112"/>
      <c r="AHS125" s="112"/>
      <c r="AHT125" s="112"/>
      <c r="AHU125" s="112"/>
      <c r="AHV125" s="112"/>
      <c r="AHW125" s="112"/>
      <c r="AHX125" s="112"/>
      <c r="AHY125" s="112"/>
      <c r="AHZ125" s="112"/>
      <c r="AIA125" s="112"/>
      <c r="AIB125" s="112"/>
      <c r="AIC125" s="112"/>
      <c r="AID125" s="112"/>
      <c r="AIE125" s="112"/>
      <c r="AIF125" s="112"/>
      <c r="AIG125" s="112"/>
      <c r="AIH125" s="112"/>
      <c r="AII125" s="112"/>
      <c r="AIJ125" s="112"/>
      <c r="AIK125" s="112"/>
      <c r="AIL125" s="112"/>
      <c r="AIM125" s="112"/>
      <c r="AIN125" s="112"/>
      <c r="AIO125" s="112"/>
      <c r="AIP125" s="112"/>
      <c r="AIQ125" s="112"/>
      <c r="AIR125" s="112"/>
      <c r="AIS125" s="112"/>
      <c r="AIT125" s="112"/>
      <c r="AIU125" s="112"/>
      <c r="AIV125" s="112"/>
      <c r="AIW125" s="112"/>
      <c r="AIX125" s="112"/>
      <c r="AIY125" s="112"/>
      <c r="AIZ125" s="112"/>
      <c r="AJA125" s="112"/>
      <c r="AJB125" s="112"/>
      <c r="AJC125" s="112"/>
      <c r="AJD125" s="112"/>
      <c r="AJE125" s="112"/>
      <c r="AJF125" s="112"/>
      <c r="AJG125" s="112"/>
      <c r="AJH125" s="112"/>
      <c r="AJI125" s="112"/>
      <c r="AJJ125" s="112"/>
      <c r="AJK125" s="112"/>
      <c r="AJL125" s="112"/>
      <c r="AJM125" s="112"/>
      <c r="AJN125" s="112"/>
      <c r="AJO125" s="112"/>
      <c r="AJP125" s="112"/>
      <c r="AJQ125" s="112"/>
      <c r="AJR125" s="112"/>
      <c r="AJS125" s="112"/>
      <c r="AJT125" s="112"/>
      <c r="AJU125" s="112"/>
      <c r="AJV125" s="112"/>
      <c r="AJW125" s="112"/>
      <c r="AJX125" s="112"/>
      <c r="AJY125" s="112"/>
      <c r="AJZ125" s="112"/>
      <c r="AKA125" s="112"/>
      <c r="AKB125" s="112"/>
      <c r="AKC125" s="112"/>
      <c r="AKD125" s="112"/>
      <c r="AKE125" s="112"/>
      <c r="AKF125" s="112"/>
      <c r="AKG125" s="112"/>
      <c r="AKH125" s="112"/>
      <c r="AKI125" s="112"/>
      <c r="AKJ125" s="112"/>
      <c r="AKK125" s="112"/>
      <c r="AKL125" s="112"/>
      <c r="AKM125" s="112"/>
      <c r="AKN125" s="112"/>
      <c r="AKO125" s="112"/>
      <c r="AKP125" s="112"/>
      <c r="AKQ125" s="112"/>
      <c r="AKR125" s="112"/>
      <c r="AKS125" s="112"/>
      <c r="AKT125" s="112"/>
      <c r="AKU125" s="112"/>
      <c r="AKV125" s="112"/>
      <c r="AKW125" s="112"/>
      <c r="AKX125" s="112"/>
      <c r="AKY125" s="112"/>
      <c r="AKZ125" s="112"/>
      <c r="ALA125" s="112"/>
      <c r="ALB125" s="112"/>
      <c r="ALC125" s="112"/>
      <c r="ALD125" s="112"/>
      <c r="ALE125" s="112"/>
      <c r="ALF125" s="112"/>
      <c r="ALG125" s="112"/>
      <c r="ALH125" s="112"/>
      <c r="ALI125" s="112"/>
      <c r="ALJ125" s="112"/>
      <c r="ALK125" s="112"/>
      <c r="ALL125" s="112"/>
      <c r="ALM125" s="112"/>
      <c r="ALN125" s="112"/>
      <c r="ALO125" s="112"/>
      <c r="ALP125" s="112"/>
      <c r="ALQ125" s="112"/>
      <c r="ALR125" s="112"/>
      <c r="ALS125" s="112"/>
      <c r="ALT125" s="112"/>
      <c r="ALU125" s="112"/>
      <c r="ALV125" s="112"/>
      <c r="ALW125" s="112"/>
      <c r="ALX125" s="112"/>
      <c r="ALY125" s="112"/>
      <c r="ALZ125" s="112"/>
      <c r="AMA125" s="112"/>
      <c r="AMB125" s="112"/>
      <c r="AMC125" s="112"/>
      <c r="AMD125" s="112"/>
      <c r="AME125" s="112"/>
    </row>
    <row r="126" spans="1:1019" s="112" customFormat="1" ht="153">
      <c r="A126" s="115"/>
      <c r="B126" s="429" t="s">
        <v>383</v>
      </c>
      <c r="C126" s="398" t="s">
        <v>249</v>
      </c>
      <c r="D126" s="398">
        <v>1</v>
      </c>
      <c r="E126" s="146"/>
      <c r="F126" s="146"/>
      <c r="G126" s="29"/>
      <c r="H126" s="132"/>
    </row>
    <row r="127" spans="1:1019" s="112" customFormat="1" ht="21" customHeight="1">
      <c r="A127" s="484"/>
      <c r="B127" s="485"/>
      <c r="C127" s="486"/>
      <c r="D127" s="486"/>
      <c r="E127" s="487" t="s">
        <v>249</v>
      </c>
      <c r="F127" s="487">
        <v>1</v>
      </c>
      <c r="G127" s="532"/>
      <c r="H127" s="323">
        <f>F127*G127</f>
        <v>0</v>
      </c>
    </row>
    <row r="128" spans="1:1019" s="112" customFormat="1" ht="12.75">
      <c r="A128" s="115"/>
      <c r="B128" s="429"/>
      <c r="C128" s="396"/>
      <c r="D128" s="396"/>
      <c r="E128" s="121"/>
      <c r="F128" s="121"/>
      <c r="G128" s="29"/>
      <c r="H128" s="132"/>
    </row>
    <row r="129" spans="1:1019" s="112" customFormat="1" ht="141.75" customHeight="1">
      <c r="A129" s="115" t="s">
        <v>683</v>
      </c>
      <c r="B129" s="429" t="s">
        <v>830</v>
      </c>
      <c r="C129" s="398" t="s">
        <v>249</v>
      </c>
      <c r="D129" s="398">
        <v>1</v>
      </c>
      <c r="E129" s="572"/>
      <c r="F129" s="572"/>
      <c r="G129" s="29"/>
      <c r="H129" s="130"/>
    </row>
    <row r="130" spans="1:1019" s="112" customFormat="1" ht="63.75">
      <c r="A130" s="115"/>
      <c r="B130" s="429" t="s">
        <v>831</v>
      </c>
      <c r="C130" s="398"/>
      <c r="D130" s="398"/>
      <c r="E130" s="572"/>
      <c r="F130" s="572"/>
      <c r="G130" s="29"/>
      <c r="H130" s="130"/>
    </row>
    <row r="131" spans="1:1019" s="112" customFormat="1" ht="25.5">
      <c r="A131" s="115"/>
      <c r="B131" s="429" t="s">
        <v>389</v>
      </c>
      <c r="C131" s="398"/>
      <c r="D131" s="398"/>
      <c r="E131" s="572"/>
      <c r="F131" s="572"/>
      <c r="G131" s="29"/>
      <c r="H131" s="130"/>
    </row>
    <row r="132" spans="1:1019" s="112" customFormat="1" ht="76.5">
      <c r="A132" s="115"/>
      <c r="B132" s="429" t="s">
        <v>390</v>
      </c>
      <c r="C132" s="398"/>
      <c r="D132" s="398"/>
      <c r="E132" s="572"/>
      <c r="F132" s="572"/>
      <c r="G132" s="29"/>
      <c r="H132" s="130"/>
    </row>
    <row r="133" spans="1:1019" s="112" customFormat="1" ht="63.75">
      <c r="A133" s="115"/>
      <c r="B133" s="429" t="s">
        <v>832</v>
      </c>
      <c r="C133" s="398" t="s">
        <v>6</v>
      </c>
      <c r="D133" s="398">
        <v>4</v>
      </c>
      <c r="E133" s="572"/>
      <c r="F133" s="572"/>
      <c r="G133" s="29"/>
      <c r="H133" s="130"/>
    </row>
    <row r="134" spans="1:1019" s="112" customFormat="1" ht="63.75">
      <c r="A134" s="115"/>
      <c r="B134" s="429" t="s">
        <v>833</v>
      </c>
      <c r="C134" s="398" t="s">
        <v>6</v>
      </c>
      <c r="D134" s="398">
        <v>1</v>
      </c>
      <c r="E134" s="572"/>
      <c r="F134" s="572"/>
      <c r="G134" s="29"/>
      <c r="H134" s="130"/>
    </row>
    <row r="135" spans="1:1019" s="112" customFormat="1" ht="51">
      <c r="A135" s="115"/>
      <c r="B135" s="429" t="s">
        <v>649</v>
      </c>
      <c r="C135" s="398" t="s">
        <v>6</v>
      </c>
      <c r="D135" s="398">
        <v>4</v>
      </c>
      <c r="E135" s="572"/>
      <c r="F135" s="572"/>
      <c r="G135" s="29"/>
      <c r="H135" s="130"/>
    </row>
    <row r="136" spans="1:1019" s="112" customFormat="1" ht="25.5">
      <c r="A136" s="115"/>
      <c r="B136" s="429" t="s">
        <v>650</v>
      </c>
      <c r="C136" s="398" t="s">
        <v>6</v>
      </c>
      <c r="D136" s="398">
        <v>4</v>
      </c>
      <c r="E136" s="572"/>
      <c r="F136" s="572"/>
      <c r="G136" s="29"/>
      <c r="H136" s="130"/>
    </row>
    <row r="137" spans="1:1019" s="112" customFormat="1" ht="25.5">
      <c r="A137" s="115"/>
      <c r="B137" s="429" t="s">
        <v>651</v>
      </c>
      <c r="C137" s="398" t="s">
        <v>6</v>
      </c>
      <c r="D137" s="398">
        <v>1</v>
      </c>
      <c r="E137" s="572"/>
      <c r="F137" s="572"/>
      <c r="G137" s="29"/>
      <c r="H137" s="130"/>
    </row>
    <row r="138" spans="1:1019" s="112" customFormat="1" ht="38.25">
      <c r="A138" s="115"/>
      <c r="B138" s="429" t="s">
        <v>834</v>
      </c>
      <c r="C138" s="398" t="s">
        <v>6</v>
      </c>
      <c r="D138" s="398">
        <v>4</v>
      </c>
      <c r="E138" s="572"/>
      <c r="F138" s="572"/>
      <c r="G138" s="29"/>
      <c r="H138" s="130"/>
    </row>
    <row r="139" spans="1:1019" s="112" customFormat="1" ht="38.25">
      <c r="A139" s="115"/>
      <c r="B139" s="429" t="s">
        <v>652</v>
      </c>
      <c r="C139" s="398" t="s">
        <v>6</v>
      </c>
      <c r="D139" s="398">
        <v>1</v>
      </c>
      <c r="E139" s="572"/>
      <c r="F139" s="572"/>
      <c r="G139" s="29"/>
      <c r="H139" s="130"/>
    </row>
    <row r="140" spans="1:1019" s="112" customFormat="1" ht="25.5">
      <c r="A140" s="115"/>
      <c r="B140" s="429" t="s">
        <v>653</v>
      </c>
      <c r="C140" s="398" t="s">
        <v>6</v>
      </c>
      <c r="D140" s="398">
        <v>1</v>
      </c>
      <c r="E140" s="572"/>
      <c r="F140" s="572"/>
      <c r="G140" s="29"/>
      <c r="H140" s="130"/>
    </row>
    <row r="141" spans="1:1019" s="567" customFormat="1" ht="25.5">
      <c r="A141" s="115"/>
      <c r="B141" s="429" t="s">
        <v>654</v>
      </c>
      <c r="C141" s="398" t="s">
        <v>6</v>
      </c>
      <c r="D141" s="398">
        <v>4</v>
      </c>
      <c r="E141" s="572"/>
      <c r="F141" s="572"/>
      <c r="G141" s="29"/>
      <c r="H141" s="130"/>
      <c r="I141" s="112"/>
      <c r="J141" s="112"/>
      <c r="K141" s="112"/>
      <c r="L141" s="112"/>
      <c r="M141" s="112"/>
      <c r="N141" s="112"/>
      <c r="O141" s="112"/>
      <c r="P141" s="112"/>
      <c r="Q141" s="112"/>
      <c r="R141" s="112"/>
      <c r="S141" s="112"/>
      <c r="T141" s="112"/>
      <c r="U141" s="112"/>
      <c r="V141" s="112"/>
      <c r="W141" s="112"/>
      <c r="X141" s="112"/>
      <c r="Y141" s="112"/>
      <c r="Z141" s="112"/>
      <c r="AA141" s="112"/>
      <c r="AB141" s="112"/>
      <c r="AC141" s="112"/>
      <c r="AD141" s="112"/>
      <c r="AE141" s="112"/>
      <c r="AF141" s="112"/>
      <c r="AG141" s="112"/>
      <c r="AH141" s="112"/>
      <c r="AI141" s="112"/>
      <c r="AJ141" s="112"/>
      <c r="AK141" s="112"/>
      <c r="AL141" s="112"/>
      <c r="AM141" s="112"/>
      <c r="AN141" s="112"/>
      <c r="AO141" s="112"/>
      <c r="AP141" s="112"/>
      <c r="AQ141" s="112"/>
      <c r="AR141" s="112"/>
      <c r="AS141" s="112"/>
      <c r="AT141" s="112"/>
      <c r="AU141" s="112"/>
      <c r="AV141" s="112"/>
      <c r="AW141" s="112"/>
      <c r="AX141" s="112"/>
      <c r="AY141" s="112"/>
      <c r="AZ141" s="112"/>
      <c r="BA141" s="112"/>
      <c r="BB141" s="112"/>
      <c r="BC141" s="112"/>
      <c r="BD141" s="112"/>
      <c r="BE141" s="112"/>
      <c r="BF141" s="112"/>
      <c r="BG141" s="112"/>
      <c r="BH141" s="112"/>
      <c r="BI141" s="112"/>
      <c r="BJ141" s="112"/>
      <c r="BK141" s="112"/>
      <c r="BL141" s="112"/>
      <c r="BM141" s="112"/>
      <c r="BN141" s="112"/>
      <c r="BO141" s="112"/>
      <c r="BP141" s="112"/>
      <c r="BQ141" s="112"/>
      <c r="BR141" s="112"/>
      <c r="BS141" s="112"/>
      <c r="BT141" s="112"/>
      <c r="BU141" s="112"/>
      <c r="BV141" s="112"/>
      <c r="BW141" s="112"/>
      <c r="BX141" s="112"/>
      <c r="BY141" s="112"/>
      <c r="BZ141" s="112"/>
      <c r="CA141" s="112"/>
      <c r="CB141" s="112"/>
      <c r="CC141" s="112"/>
      <c r="CD141" s="112"/>
      <c r="CE141" s="112"/>
      <c r="CF141" s="112"/>
      <c r="CG141" s="112"/>
      <c r="CH141" s="112"/>
      <c r="CI141" s="112"/>
      <c r="CJ141" s="112"/>
      <c r="CK141" s="112"/>
      <c r="CL141" s="112"/>
      <c r="CM141" s="112"/>
      <c r="CN141" s="112"/>
      <c r="CO141" s="112"/>
      <c r="CP141" s="112"/>
      <c r="CQ141" s="112"/>
      <c r="CR141" s="112"/>
      <c r="CS141" s="112"/>
      <c r="CT141" s="112"/>
      <c r="CU141" s="112"/>
      <c r="CV141" s="112"/>
      <c r="CW141" s="112"/>
      <c r="CX141" s="112"/>
      <c r="CY141" s="112"/>
      <c r="CZ141" s="112"/>
      <c r="DA141" s="112"/>
      <c r="DB141" s="112"/>
      <c r="DC141" s="112"/>
      <c r="DD141" s="112"/>
      <c r="DE141" s="112"/>
      <c r="DF141" s="112"/>
      <c r="DG141" s="112"/>
      <c r="DH141" s="112"/>
      <c r="DI141" s="112"/>
      <c r="DJ141" s="112"/>
      <c r="DK141" s="112"/>
      <c r="DL141" s="112"/>
      <c r="DM141" s="112"/>
      <c r="DN141" s="112"/>
      <c r="DO141" s="112"/>
      <c r="DP141" s="112"/>
      <c r="DQ141" s="112"/>
      <c r="DR141" s="112"/>
      <c r="DS141" s="112"/>
      <c r="DT141" s="112"/>
      <c r="DU141" s="112"/>
      <c r="DV141" s="112"/>
      <c r="DW141" s="112"/>
      <c r="DX141" s="112"/>
      <c r="DY141" s="112"/>
      <c r="DZ141" s="112"/>
      <c r="EA141" s="112"/>
      <c r="EB141" s="112"/>
      <c r="EC141" s="112"/>
      <c r="ED141" s="112"/>
      <c r="EE141" s="112"/>
      <c r="EF141" s="112"/>
      <c r="EG141" s="112"/>
      <c r="EH141" s="112"/>
      <c r="EI141" s="112"/>
      <c r="EJ141" s="112"/>
      <c r="EK141" s="112"/>
      <c r="EL141" s="112"/>
      <c r="EM141" s="112"/>
      <c r="EN141" s="112"/>
      <c r="EO141" s="112"/>
      <c r="EP141" s="112"/>
      <c r="EQ141" s="112"/>
      <c r="ER141" s="112"/>
      <c r="ES141" s="112"/>
      <c r="ET141" s="112"/>
      <c r="EU141" s="112"/>
      <c r="EV141" s="112"/>
      <c r="EW141" s="112"/>
      <c r="EX141" s="112"/>
      <c r="EY141" s="112"/>
      <c r="EZ141" s="112"/>
      <c r="FA141" s="112"/>
      <c r="FB141" s="112"/>
      <c r="FC141" s="112"/>
      <c r="FD141" s="112"/>
      <c r="FE141" s="112"/>
      <c r="FF141" s="112"/>
      <c r="FG141" s="112"/>
      <c r="FH141" s="112"/>
      <c r="FI141" s="112"/>
      <c r="FJ141" s="112"/>
      <c r="FK141" s="112"/>
      <c r="FL141" s="112"/>
      <c r="FM141" s="112"/>
      <c r="FN141" s="112"/>
      <c r="FO141" s="112"/>
      <c r="FP141" s="112"/>
      <c r="FQ141" s="112"/>
      <c r="FR141" s="112"/>
      <c r="FS141" s="112"/>
      <c r="FT141" s="112"/>
      <c r="FU141" s="112"/>
      <c r="FV141" s="112"/>
      <c r="FW141" s="112"/>
      <c r="FX141" s="112"/>
      <c r="FY141" s="112"/>
      <c r="FZ141" s="112"/>
      <c r="GA141" s="112"/>
      <c r="GB141" s="112"/>
      <c r="GC141" s="112"/>
      <c r="GD141" s="112"/>
      <c r="GE141" s="112"/>
      <c r="GF141" s="112"/>
      <c r="GG141" s="112"/>
      <c r="GH141" s="112"/>
      <c r="GI141" s="112"/>
      <c r="GJ141" s="112"/>
      <c r="GK141" s="112"/>
      <c r="GL141" s="112"/>
      <c r="GM141" s="112"/>
      <c r="GN141" s="112"/>
      <c r="GO141" s="112"/>
      <c r="GP141" s="112"/>
      <c r="GQ141" s="112"/>
      <c r="GR141" s="112"/>
      <c r="GS141" s="112"/>
      <c r="GT141" s="112"/>
      <c r="GU141" s="112"/>
      <c r="GV141" s="112"/>
      <c r="GW141" s="112"/>
      <c r="GX141" s="112"/>
      <c r="GY141" s="112"/>
      <c r="GZ141" s="112"/>
      <c r="HA141" s="112"/>
      <c r="HB141" s="112"/>
      <c r="HC141" s="112"/>
      <c r="HD141" s="112"/>
      <c r="HE141" s="112"/>
      <c r="HF141" s="112"/>
      <c r="HG141" s="112"/>
      <c r="HH141" s="112"/>
      <c r="HI141" s="112"/>
      <c r="HJ141" s="112"/>
      <c r="HK141" s="112"/>
      <c r="HL141" s="112"/>
      <c r="HM141" s="112"/>
      <c r="HN141" s="112"/>
      <c r="HO141" s="112"/>
      <c r="HP141" s="112"/>
      <c r="HQ141" s="112"/>
      <c r="HR141" s="112"/>
      <c r="HS141" s="112"/>
      <c r="HT141" s="112"/>
      <c r="HU141" s="112"/>
      <c r="HV141" s="112"/>
      <c r="HW141" s="112"/>
      <c r="HX141" s="112"/>
      <c r="HY141" s="112"/>
      <c r="HZ141" s="112"/>
      <c r="IA141" s="112"/>
      <c r="IB141" s="112"/>
      <c r="IC141" s="112"/>
      <c r="ID141" s="112"/>
      <c r="IE141" s="112"/>
      <c r="IF141" s="112"/>
      <c r="IG141" s="112"/>
      <c r="IH141" s="112"/>
      <c r="II141" s="112"/>
      <c r="IJ141" s="112"/>
      <c r="IK141" s="112"/>
      <c r="IL141" s="112"/>
      <c r="IM141" s="112"/>
      <c r="IN141" s="112"/>
      <c r="IO141" s="112"/>
      <c r="IP141" s="112"/>
      <c r="IQ141" s="112"/>
      <c r="IR141" s="112"/>
      <c r="IS141" s="112"/>
      <c r="IT141" s="112"/>
      <c r="IU141" s="112"/>
      <c r="IV141" s="112"/>
      <c r="IW141" s="112"/>
      <c r="IX141" s="112"/>
      <c r="IY141" s="112"/>
      <c r="IZ141" s="112"/>
      <c r="JA141" s="112"/>
      <c r="JB141" s="112"/>
      <c r="JC141" s="112"/>
      <c r="JD141" s="112"/>
      <c r="JE141" s="112"/>
      <c r="JF141" s="112"/>
      <c r="JG141" s="112"/>
      <c r="JH141" s="112"/>
      <c r="JI141" s="112"/>
      <c r="JJ141" s="112"/>
      <c r="JK141" s="112"/>
      <c r="JL141" s="112"/>
      <c r="JM141" s="112"/>
      <c r="JN141" s="112"/>
      <c r="JO141" s="112"/>
      <c r="JP141" s="112"/>
      <c r="JQ141" s="112"/>
      <c r="JR141" s="112"/>
      <c r="JS141" s="112"/>
      <c r="JT141" s="112"/>
      <c r="JU141" s="112"/>
      <c r="JV141" s="112"/>
      <c r="JW141" s="112"/>
      <c r="JX141" s="112"/>
      <c r="JY141" s="112"/>
      <c r="JZ141" s="112"/>
      <c r="KA141" s="112"/>
      <c r="KB141" s="112"/>
      <c r="KC141" s="112"/>
      <c r="KD141" s="112"/>
      <c r="KE141" s="112"/>
      <c r="KF141" s="112"/>
      <c r="KG141" s="112"/>
      <c r="KH141" s="112"/>
      <c r="KI141" s="112"/>
      <c r="KJ141" s="112"/>
      <c r="KK141" s="112"/>
      <c r="KL141" s="112"/>
      <c r="KM141" s="112"/>
      <c r="KN141" s="112"/>
      <c r="KO141" s="112"/>
      <c r="KP141" s="112"/>
      <c r="KQ141" s="112"/>
      <c r="KR141" s="112"/>
      <c r="KS141" s="112"/>
      <c r="KT141" s="112"/>
      <c r="KU141" s="112"/>
      <c r="KV141" s="112"/>
      <c r="KW141" s="112"/>
      <c r="KX141" s="112"/>
      <c r="KY141" s="112"/>
      <c r="KZ141" s="112"/>
      <c r="LA141" s="112"/>
      <c r="LB141" s="112"/>
      <c r="LC141" s="112"/>
      <c r="LD141" s="112"/>
      <c r="LE141" s="112"/>
      <c r="LF141" s="112"/>
      <c r="LG141" s="112"/>
      <c r="LH141" s="112"/>
      <c r="LI141" s="112"/>
      <c r="LJ141" s="112"/>
      <c r="LK141" s="112"/>
      <c r="LL141" s="112"/>
      <c r="LM141" s="112"/>
      <c r="LN141" s="112"/>
      <c r="LO141" s="112"/>
      <c r="LP141" s="112"/>
      <c r="LQ141" s="112"/>
      <c r="LR141" s="112"/>
      <c r="LS141" s="112"/>
      <c r="LT141" s="112"/>
      <c r="LU141" s="112"/>
      <c r="LV141" s="112"/>
      <c r="LW141" s="112"/>
      <c r="LX141" s="112"/>
      <c r="LY141" s="112"/>
      <c r="LZ141" s="112"/>
      <c r="MA141" s="112"/>
      <c r="MB141" s="112"/>
      <c r="MC141" s="112"/>
      <c r="MD141" s="112"/>
      <c r="ME141" s="112"/>
      <c r="MF141" s="112"/>
      <c r="MG141" s="112"/>
      <c r="MH141" s="112"/>
      <c r="MI141" s="112"/>
      <c r="MJ141" s="112"/>
      <c r="MK141" s="112"/>
      <c r="ML141" s="112"/>
      <c r="MM141" s="112"/>
      <c r="MN141" s="112"/>
      <c r="MO141" s="112"/>
      <c r="MP141" s="112"/>
      <c r="MQ141" s="112"/>
      <c r="MR141" s="112"/>
      <c r="MS141" s="112"/>
      <c r="MT141" s="112"/>
      <c r="MU141" s="112"/>
      <c r="MV141" s="112"/>
      <c r="MW141" s="112"/>
      <c r="MX141" s="112"/>
      <c r="MY141" s="112"/>
      <c r="MZ141" s="112"/>
      <c r="NA141" s="112"/>
      <c r="NB141" s="112"/>
      <c r="NC141" s="112"/>
      <c r="ND141" s="112"/>
      <c r="NE141" s="112"/>
      <c r="NF141" s="112"/>
      <c r="NG141" s="112"/>
      <c r="NH141" s="112"/>
      <c r="NI141" s="112"/>
      <c r="NJ141" s="112"/>
      <c r="NK141" s="112"/>
      <c r="NL141" s="112"/>
      <c r="NM141" s="112"/>
      <c r="NN141" s="112"/>
      <c r="NO141" s="112"/>
      <c r="NP141" s="112"/>
      <c r="NQ141" s="112"/>
      <c r="NR141" s="112"/>
      <c r="NS141" s="112"/>
      <c r="NT141" s="112"/>
      <c r="NU141" s="112"/>
      <c r="NV141" s="112"/>
      <c r="NW141" s="112"/>
      <c r="NX141" s="112"/>
      <c r="NY141" s="112"/>
      <c r="NZ141" s="112"/>
      <c r="OA141" s="112"/>
      <c r="OB141" s="112"/>
      <c r="OC141" s="112"/>
      <c r="OD141" s="112"/>
      <c r="OE141" s="112"/>
      <c r="OF141" s="112"/>
      <c r="OG141" s="112"/>
      <c r="OH141" s="112"/>
      <c r="OI141" s="112"/>
      <c r="OJ141" s="112"/>
      <c r="OK141" s="112"/>
      <c r="OL141" s="112"/>
      <c r="OM141" s="112"/>
      <c r="ON141" s="112"/>
      <c r="OO141" s="112"/>
      <c r="OP141" s="112"/>
      <c r="OQ141" s="112"/>
      <c r="OR141" s="112"/>
      <c r="OS141" s="112"/>
      <c r="OT141" s="112"/>
      <c r="OU141" s="112"/>
      <c r="OV141" s="112"/>
      <c r="OW141" s="112"/>
      <c r="OX141" s="112"/>
      <c r="OY141" s="112"/>
      <c r="OZ141" s="112"/>
      <c r="PA141" s="112"/>
      <c r="PB141" s="112"/>
      <c r="PC141" s="112"/>
      <c r="PD141" s="112"/>
      <c r="PE141" s="112"/>
      <c r="PF141" s="112"/>
      <c r="PG141" s="112"/>
      <c r="PH141" s="112"/>
      <c r="PI141" s="112"/>
      <c r="PJ141" s="112"/>
      <c r="PK141" s="112"/>
      <c r="PL141" s="112"/>
      <c r="PM141" s="112"/>
      <c r="PN141" s="112"/>
      <c r="PO141" s="112"/>
      <c r="PP141" s="112"/>
      <c r="PQ141" s="112"/>
      <c r="PR141" s="112"/>
      <c r="PS141" s="112"/>
      <c r="PT141" s="112"/>
      <c r="PU141" s="112"/>
      <c r="PV141" s="112"/>
      <c r="PW141" s="112"/>
      <c r="PX141" s="112"/>
      <c r="PY141" s="112"/>
      <c r="PZ141" s="112"/>
      <c r="QA141" s="112"/>
      <c r="QB141" s="112"/>
      <c r="QC141" s="112"/>
      <c r="QD141" s="112"/>
      <c r="QE141" s="112"/>
      <c r="QF141" s="112"/>
      <c r="QG141" s="112"/>
      <c r="QH141" s="112"/>
      <c r="QI141" s="112"/>
      <c r="QJ141" s="112"/>
      <c r="QK141" s="112"/>
      <c r="QL141" s="112"/>
      <c r="QM141" s="112"/>
      <c r="QN141" s="112"/>
      <c r="QO141" s="112"/>
      <c r="QP141" s="112"/>
      <c r="QQ141" s="112"/>
      <c r="QR141" s="112"/>
      <c r="QS141" s="112"/>
      <c r="QT141" s="112"/>
      <c r="QU141" s="112"/>
      <c r="QV141" s="112"/>
      <c r="QW141" s="112"/>
      <c r="QX141" s="112"/>
      <c r="QY141" s="112"/>
      <c r="QZ141" s="112"/>
      <c r="RA141" s="112"/>
      <c r="RB141" s="112"/>
      <c r="RC141" s="112"/>
      <c r="RD141" s="112"/>
      <c r="RE141" s="112"/>
      <c r="RF141" s="112"/>
      <c r="RG141" s="112"/>
      <c r="RH141" s="112"/>
      <c r="RI141" s="112"/>
      <c r="RJ141" s="112"/>
      <c r="RK141" s="112"/>
      <c r="RL141" s="112"/>
      <c r="RM141" s="112"/>
      <c r="RN141" s="112"/>
      <c r="RO141" s="112"/>
      <c r="RP141" s="112"/>
      <c r="RQ141" s="112"/>
      <c r="RR141" s="112"/>
      <c r="RS141" s="112"/>
      <c r="RT141" s="112"/>
      <c r="RU141" s="112"/>
      <c r="RV141" s="112"/>
      <c r="RW141" s="112"/>
      <c r="RX141" s="112"/>
      <c r="RY141" s="112"/>
      <c r="RZ141" s="112"/>
      <c r="SA141" s="112"/>
      <c r="SB141" s="112"/>
      <c r="SC141" s="112"/>
      <c r="SD141" s="112"/>
      <c r="SE141" s="112"/>
      <c r="SF141" s="112"/>
      <c r="SG141" s="112"/>
      <c r="SH141" s="112"/>
      <c r="SI141" s="112"/>
      <c r="SJ141" s="112"/>
      <c r="SK141" s="112"/>
      <c r="SL141" s="112"/>
      <c r="SM141" s="112"/>
      <c r="SN141" s="112"/>
      <c r="SO141" s="112"/>
      <c r="SP141" s="112"/>
      <c r="SQ141" s="112"/>
      <c r="SR141" s="112"/>
      <c r="SS141" s="112"/>
      <c r="ST141" s="112"/>
      <c r="SU141" s="112"/>
      <c r="SV141" s="112"/>
      <c r="SW141" s="112"/>
      <c r="SX141" s="112"/>
      <c r="SY141" s="112"/>
      <c r="SZ141" s="112"/>
      <c r="TA141" s="112"/>
      <c r="TB141" s="112"/>
      <c r="TC141" s="112"/>
      <c r="TD141" s="112"/>
      <c r="TE141" s="112"/>
      <c r="TF141" s="112"/>
      <c r="TG141" s="112"/>
      <c r="TH141" s="112"/>
      <c r="TI141" s="112"/>
      <c r="TJ141" s="112"/>
      <c r="TK141" s="112"/>
      <c r="TL141" s="112"/>
      <c r="TM141" s="112"/>
      <c r="TN141" s="112"/>
      <c r="TO141" s="112"/>
      <c r="TP141" s="112"/>
      <c r="TQ141" s="112"/>
      <c r="TR141" s="112"/>
      <c r="TS141" s="112"/>
      <c r="TT141" s="112"/>
      <c r="TU141" s="112"/>
      <c r="TV141" s="112"/>
      <c r="TW141" s="112"/>
      <c r="TX141" s="112"/>
      <c r="TY141" s="112"/>
      <c r="TZ141" s="112"/>
      <c r="UA141" s="112"/>
      <c r="UB141" s="112"/>
      <c r="UC141" s="112"/>
      <c r="UD141" s="112"/>
      <c r="UE141" s="112"/>
      <c r="UF141" s="112"/>
      <c r="UG141" s="112"/>
      <c r="UH141" s="112"/>
      <c r="UI141" s="112"/>
      <c r="UJ141" s="112"/>
      <c r="UK141" s="112"/>
      <c r="UL141" s="112"/>
      <c r="UM141" s="112"/>
      <c r="UN141" s="112"/>
      <c r="UO141" s="112"/>
      <c r="UP141" s="112"/>
      <c r="UQ141" s="112"/>
      <c r="UR141" s="112"/>
      <c r="US141" s="112"/>
      <c r="UT141" s="112"/>
      <c r="UU141" s="112"/>
      <c r="UV141" s="112"/>
      <c r="UW141" s="112"/>
      <c r="UX141" s="112"/>
      <c r="UY141" s="112"/>
      <c r="UZ141" s="112"/>
      <c r="VA141" s="112"/>
      <c r="VB141" s="112"/>
      <c r="VC141" s="112"/>
      <c r="VD141" s="112"/>
      <c r="VE141" s="112"/>
      <c r="VF141" s="112"/>
      <c r="VG141" s="112"/>
      <c r="VH141" s="112"/>
      <c r="VI141" s="112"/>
      <c r="VJ141" s="112"/>
      <c r="VK141" s="112"/>
      <c r="VL141" s="112"/>
      <c r="VM141" s="112"/>
      <c r="VN141" s="112"/>
      <c r="VO141" s="112"/>
      <c r="VP141" s="112"/>
      <c r="VQ141" s="112"/>
      <c r="VR141" s="112"/>
      <c r="VS141" s="112"/>
      <c r="VT141" s="112"/>
      <c r="VU141" s="112"/>
      <c r="VV141" s="112"/>
      <c r="VW141" s="112"/>
      <c r="VX141" s="112"/>
      <c r="VY141" s="112"/>
      <c r="VZ141" s="112"/>
      <c r="WA141" s="112"/>
      <c r="WB141" s="112"/>
      <c r="WC141" s="112"/>
      <c r="WD141" s="112"/>
      <c r="WE141" s="112"/>
      <c r="WF141" s="112"/>
      <c r="WG141" s="112"/>
      <c r="WH141" s="112"/>
      <c r="WI141" s="112"/>
      <c r="WJ141" s="112"/>
      <c r="WK141" s="112"/>
      <c r="WL141" s="112"/>
      <c r="WM141" s="112"/>
      <c r="WN141" s="112"/>
      <c r="WO141" s="112"/>
      <c r="WP141" s="112"/>
      <c r="WQ141" s="112"/>
      <c r="WR141" s="112"/>
      <c r="WS141" s="112"/>
      <c r="WT141" s="112"/>
      <c r="WU141" s="112"/>
      <c r="WV141" s="112"/>
      <c r="WW141" s="112"/>
      <c r="WX141" s="112"/>
      <c r="WY141" s="112"/>
      <c r="WZ141" s="112"/>
      <c r="XA141" s="112"/>
      <c r="XB141" s="112"/>
      <c r="XC141" s="112"/>
      <c r="XD141" s="112"/>
      <c r="XE141" s="112"/>
      <c r="XF141" s="112"/>
      <c r="XG141" s="112"/>
      <c r="XH141" s="112"/>
      <c r="XI141" s="112"/>
      <c r="XJ141" s="112"/>
      <c r="XK141" s="112"/>
      <c r="XL141" s="112"/>
      <c r="XM141" s="112"/>
      <c r="XN141" s="112"/>
      <c r="XO141" s="112"/>
      <c r="XP141" s="112"/>
      <c r="XQ141" s="112"/>
      <c r="XR141" s="112"/>
      <c r="XS141" s="112"/>
      <c r="XT141" s="112"/>
      <c r="XU141" s="112"/>
      <c r="XV141" s="112"/>
      <c r="XW141" s="112"/>
      <c r="XX141" s="112"/>
      <c r="XY141" s="112"/>
      <c r="XZ141" s="112"/>
      <c r="YA141" s="112"/>
      <c r="YB141" s="112"/>
      <c r="YC141" s="112"/>
      <c r="YD141" s="112"/>
      <c r="YE141" s="112"/>
      <c r="YF141" s="112"/>
      <c r="YG141" s="112"/>
      <c r="YH141" s="112"/>
      <c r="YI141" s="112"/>
      <c r="YJ141" s="112"/>
      <c r="YK141" s="112"/>
      <c r="YL141" s="112"/>
      <c r="YM141" s="112"/>
      <c r="YN141" s="112"/>
      <c r="YO141" s="112"/>
      <c r="YP141" s="112"/>
      <c r="YQ141" s="112"/>
      <c r="YR141" s="112"/>
      <c r="YS141" s="112"/>
      <c r="YT141" s="112"/>
      <c r="YU141" s="112"/>
      <c r="YV141" s="112"/>
      <c r="YW141" s="112"/>
      <c r="YX141" s="112"/>
      <c r="YY141" s="112"/>
      <c r="YZ141" s="112"/>
      <c r="ZA141" s="112"/>
      <c r="ZB141" s="112"/>
      <c r="ZC141" s="112"/>
      <c r="ZD141" s="112"/>
      <c r="ZE141" s="112"/>
      <c r="ZF141" s="112"/>
      <c r="ZG141" s="112"/>
      <c r="ZH141" s="112"/>
      <c r="ZI141" s="112"/>
      <c r="ZJ141" s="112"/>
      <c r="ZK141" s="112"/>
      <c r="ZL141" s="112"/>
      <c r="ZM141" s="112"/>
      <c r="ZN141" s="112"/>
      <c r="ZO141" s="112"/>
      <c r="ZP141" s="112"/>
      <c r="ZQ141" s="112"/>
      <c r="ZR141" s="112"/>
      <c r="ZS141" s="112"/>
      <c r="ZT141" s="112"/>
      <c r="ZU141" s="112"/>
      <c r="ZV141" s="112"/>
      <c r="ZW141" s="112"/>
      <c r="ZX141" s="112"/>
      <c r="ZY141" s="112"/>
      <c r="ZZ141" s="112"/>
      <c r="AAA141" s="112"/>
      <c r="AAB141" s="112"/>
      <c r="AAC141" s="112"/>
      <c r="AAD141" s="112"/>
      <c r="AAE141" s="112"/>
      <c r="AAF141" s="112"/>
      <c r="AAG141" s="112"/>
      <c r="AAH141" s="112"/>
      <c r="AAI141" s="112"/>
      <c r="AAJ141" s="112"/>
      <c r="AAK141" s="112"/>
      <c r="AAL141" s="112"/>
      <c r="AAM141" s="112"/>
      <c r="AAN141" s="112"/>
      <c r="AAO141" s="112"/>
      <c r="AAP141" s="112"/>
      <c r="AAQ141" s="112"/>
      <c r="AAR141" s="112"/>
      <c r="AAS141" s="112"/>
      <c r="AAT141" s="112"/>
      <c r="AAU141" s="112"/>
      <c r="AAV141" s="112"/>
      <c r="AAW141" s="112"/>
      <c r="AAX141" s="112"/>
      <c r="AAY141" s="112"/>
      <c r="AAZ141" s="112"/>
      <c r="ABA141" s="112"/>
      <c r="ABB141" s="112"/>
      <c r="ABC141" s="112"/>
      <c r="ABD141" s="112"/>
      <c r="ABE141" s="112"/>
      <c r="ABF141" s="112"/>
      <c r="ABG141" s="112"/>
      <c r="ABH141" s="112"/>
      <c r="ABI141" s="112"/>
      <c r="ABJ141" s="112"/>
      <c r="ABK141" s="112"/>
      <c r="ABL141" s="112"/>
      <c r="ABM141" s="112"/>
      <c r="ABN141" s="112"/>
      <c r="ABO141" s="112"/>
      <c r="ABP141" s="112"/>
      <c r="ABQ141" s="112"/>
      <c r="ABR141" s="112"/>
      <c r="ABS141" s="112"/>
      <c r="ABT141" s="112"/>
      <c r="ABU141" s="112"/>
      <c r="ABV141" s="112"/>
      <c r="ABW141" s="112"/>
      <c r="ABX141" s="112"/>
      <c r="ABY141" s="112"/>
      <c r="ABZ141" s="112"/>
      <c r="ACA141" s="112"/>
      <c r="ACB141" s="112"/>
      <c r="ACC141" s="112"/>
      <c r="ACD141" s="112"/>
      <c r="ACE141" s="112"/>
      <c r="ACF141" s="112"/>
      <c r="ACG141" s="112"/>
      <c r="ACH141" s="112"/>
      <c r="ACI141" s="112"/>
      <c r="ACJ141" s="112"/>
      <c r="ACK141" s="112"/>
      <c r="ACL141" s="112"/>
      <c r="ACM141" s="112"/>
      <c r="ACN141" s="112"/>
      <c r="ACO141" s="112"/>
      <c r="ACP141" s="112"/>
      <c r="ACQ141" s="112"/>
      <c r="ACR141" s="112"/>
      <c r="ACS141" s="112"/>
      <c r="ACT141" s="112"/>
      <c r="ACU141" s="112"/>
      <c r="ACV141" s="112"/>
      <c r="ACW141" s="112"/>
      <c r="ACX141" s="112"/>
      <c r="ACY141" s="112"/>
      <c r="ACZ141" s="112"/>
      <c r="ADA141" s="112"/>
      <c r="ADB141" s="112"/>
      <c r="ADC141" s="112"/>
      <c r="ADD141" s="112"/>
      <c r="ADE141" s="112"/>
      <c r="ADF141" s="112"/>
      <c r="ADG141" s="112"/>
      <c r="ADH141" s="112"/>
      <c r="ADI141" s="112"/>
      <c r="ADJ141" s="112"/>
      <c r="ADK141" s="112"/>
      <c r="ADL141" s="112"/>
      <c r="ADM141" s="112"/>
      <c r="ADN141" s="112"/>
      <c r="ADO141" s="112"/>
      <c r="ADP141" s="112"/>
      <c r="ADQ141" s="112"/>
      <c r="ADR141" s="112"/>
      <c r="ADS141" s="112"/>
      <c r="ADT141" s="112"/>
      <c r="ADU141" s="112"/>
      <c r="ADV141" s="112"/>
      <c r="ADW141" s="112"/>
      <c r="ADX141" s="112"/>
      <c r="ADY141" s="112"/>
      <c r="ADZ141" s="112"/>
      <c r="AEA141" s="112"/>
      <c r="AEB141" s="112"/>
      <c r="AEC141" s="112"/>
      <c r="AED141" s="112"/>
      <c r="AEE141" s="112"/>
      <c r="AEF141" s="112"/>
      <c r="AEG141" s="112"/>
      <c r="AEH141" s="112"/>
      <c r="AEI141" s="112"/>
      <c r="AEJ141" s="112"/>
      <c r="AEK141" s="112"/>
      <c r="AEL141" s="112"/>
      <c r="AEM141" s="112"/>
      <c r="AEN141" s="112"/>
      <c r="AEO141" s="112"/>
      <c r="AEP141" s="112"/>
      <c r="AEQ141" s="112"/>
      <c r="AER141" s="112"/>
      <c r="AES141" s="112"/>
      <c r="AET141" s="112"/>
      <c r="AEU141" s="112"/>
      <c r="AEV141" s="112"/>
      <c r="AEW141" s="112"/>
      <c r="AEX141" s="112"/>
      <c r="AEY141" s="112"/>
      <c r="AEZ141" s="112"/>
      <c r="AFA141" s="112"/>
      <c r="AFB141" s="112"/>
      <c r="AFC141" s="112"/>
      <c r="AFD141" s="112"/>
      <c r="AFE141" s="112"/>
      <c r="AFF141" s="112"/>
      <c r="AFG141" s="112"/>
      <c r="AFH141" s="112"/>
      <c r="AFI141" s="112"/>
      <c r="AFJ141" s="112"/>
      <c r="AFK141" s="112"/>
      <c r="AFL141" s="112"/>
      <c r="AFM141" s="112"/>
      <c r="AFN141" s="112"/>
      <c r="AFO141" s="112"/>
      <c r="AFP141" s="112"/>
      <c r="AFQ141" s="112"/>
      <c r="AFR141" s="112"/>
      <c r="AFS141" s="112"/>
      <c r="AFT141" s="112"/>
      <c r="AFU141" s="112"/>
      <c r="AFV141" s="112"/>
      <c r="AFW141" s="112"/>
      <c r="AFX141" s="112"/>
      <c r="AFY141" s="112"/>
      <c r="AFZ141" s="112"/>
      <c r="AGA141" s="112"/>
      <c r="AGB141" s="112"/>
      <c r="AGC141" s="112"/>
      <c r="AGD141" s="112"/>
      <c r="AGE141" s="112"/>
      <c r="AGF141" s="112"/>
      <c r="AGG141" s="112"/>
      <c r="AGH141" s="112"/>
      <c r="AGI141" s="112"/>
      <c r="AGJ141" s="112"/>
      <c r="AGK141" s="112"/>
      <c r="AGL141" s="112"/>
      <c r="AGM141" s="112"/>
      <c r="AGN141" s="112"/>
      <c r="AGO141" s="112"/>
      <c r="AGP141" s="112"/>
      <c r="AGQ141" s="112"/>
      <c r="AGR141" s="112"/>
      <c r="AGS141" s="112"/>
      <c r="AGT141" s="112"/>
      <c r="AGU141" s="112"/>
      <c r="AGV141" s="112"/>
      <c r="AGW141" s="112"/>
      <c r="AGX141" s="112"/>
      <c r="AGY141" s="112"/>
      <c r="AGZ141" s="112"/>
      <c r="AHA141" s="112"/>
      <c r="AHB141" s="112"/>
      <c r="AHC141" s="112"/>
      <c r="AHD141" s="112"/>
      <c r="AHE141" s="112"/>
      <c r="AHF141" s="112"/>
      <c r="AHG141" s="112"/>
      <c r="AHH141" s="112"/>
      <c r="AHI141" s="112"/>
      <c r="AHJ141" s="112"/>
      <c r="AHK141" s="112"/>
      <c r="AHL141" s="112"/>
      <c r="AHM141" s="112"/>
      <c r="AHN141" s="112"/>
      <c r="AHO141" s="112"/>
      <c r="AHP141" s="112"/>
      <c r="AHQ141" s="112"/>
      <c r="AHR141" s="112"/>
      <c r="AHS141" s="112"/>
      <c r="AHT141" s="112"/>
      <c r="AHU141" s="112"/>
      <c r="AHV141" s="112"/>
      <c r="AHW141" s="112"/>
      <c r="AHX141" s="112"/>
      <c r="AHY141" s="112"/>
      <c r="AHZ141" s="112"/>
      <c r="AIA141" s="112"/>
      <c r="AIB141" s="112"/>
      <c r="AIC141" s="112"/>
      <c r="AID141" s="112"/>
      <c r="AIE141" s="112"/>
      <c r="AIF141" s="112"/>
      <c r="AIG141" s="112"/>
      <c r="AIH141" s="112"/>
      <c r="AII141" s="112"/>
      <c r="AIJ141" s="112"/>
      <c r="AIK141" s="112"/>
      <c r="AIL141" s="112"/>
      <c r="AIM141" s="112"/>
      <c r="AIN141" s="112"/>
      <c r="AIO141" s="112"/>
      <c r="AIP141" s="112"/>
      <c r="AIQ141" s="112"/>
      <c r="AIR141" s="112"/>
      <c r="AIS141" s="112"/>
      <c r="AIT141" s="112"/>
      <c r="AIU141" s="112"/>
      <c r="AIV141" s="112"/>
      <c r="AIW141" s="112"/>
      <c r="AIX141" s="112"/>
      <c r="AIY141" s="112"/>
      <c r="AIZ141" s="112"/>
      <c r="AJA141" s="112"/>
      <c r="AJB141" s="112"/>
      <c r="AJC141" s="112"/>
      <c r="AJD141" s="112"/>
      <c r="AJE141" s="112"/>
      <c r="AJF141" s="112"/>
      <c r="AJG141" s="112"/>
      <c r="AJH141" s="112"/>
      <c r="AJI141" s="112"/>
      <c r="AJJ141" s="112"/>
      <c r="AJK141" s="112"/>
      <c r="AJL141" s="112"/>
      <c r="AJM141" s="112"/>
      <c r="AJN141" s="112"/>
      <c r="AJO141" s="112"/>
      <c r="AJP141" s="112"/>
      <c r="AJQ141" s="112"/>
      <c r="AJR141" s="112"/>
      <c r="AJS141" s="112"/>
      <c r="AJT141" s="112"/>
      <c r="AJU141" s="112"/>
      <c r="AJV141" s="112"/>
      <c r="AJW141" s="112"/>
      <c r="AJX141" s="112"/>
      <c r="AJY141" s="112"/>
      <c r="AJZ141" s="112"/>
      <c r="AKA141" s="112"/>
      <c r="AKB141" s="112"/>
      <c r="AKC141" s="112"/>
      <c r="AKD141" s="112"/>
      <c r="AKE141" s="112"/>
      <c r="AKF141" s="112"/>
      <c r="AKG141" s="112"/>
      <c r="AKH141" s="112"/>
      <c r="AKI141" s="112"/>
      <c r="AKJ141" s="112"/>
      <c r="AKK141" s="112"/>
      <c r="AKL141" s="112"/>
      <c r="AKM141" s="112"/>
      <c r="AKN141" s="112"/>
      <c r="AKO141" s="112"/>
      <c r="AKP141" s="112"/>
      <c r="AKQ141" s="112"/>
      <c r="AKR141" s="112"/>
      <c r="AKS141" s="112"/>
      <c r="AKT141" s="112"/>
      <c r="AKU141" s="112"/>
      <c r="AKV141" s="112"/>
      <c r="AKW141" s="112"/>
      <c r="AKX141" s="112"/>
      <c r="AKY141" s="112"/>
      <c r="AKZ141" s="112"/>
      <c r="ALA141" s="112"/>
      <c r="ALB141" s="112"/>
      <c r="ALC141" s="112"/>
      <c r="ALD141" s="112"/>
      <c r="ALE141" s="112"/>
      <c r="ALF141" s="112"/>
      <c r="ALG141" s="112"/>
      <c r="ALH141" s="112"/>
      <c r="ALI141" s="112"/>
      <c r="ALJ141" s="112"/>
      <c r="ALK141" s="112"/>
      <c r="ALL141" s="112"/>
      <c r="ALM141" s="112"/>
      <c r="ALN141" s="112"/>
      <c r="ALO141" s="112"/>
      <c r="ALP141" s="112"/>
      <c r="ALQ141" s="112"/>
      <c r="ALR141" s="112"/>
      <c r="ALS141" s="112"/>
      <c r="ALT141" s="112"/>
      <c r="ALU141" s="112"/>
      <c r="ALV141" s="112"/>
      <c r="ALW141" s="112"/>
      <c r="ALX141" s="112"/>
      <c r="ALY141" s="112"/>
      <c r="ALZ141" s="112"/>
      <c r="AMA141" s="112"/>
      <c r="AMB141" s="112"/>
      <c r="AMC141" s="112"/>
      <c r="AMD141" s="112"/>
      <c r="AME141" s="112"/>
    </row>
    <row r="142" spans="1:1019" s="112" customFormat="1" ht="12.75">
      <c r="A142" s="115"/>
      <c r="B142" s="429" t="s">
        <v>655</v>
      </c>
      <c r="C142" s="398" t="s">
        <v>6</v>
      </c>
      <c r="D142" s="398">
        <v>1</v>
      </c>
      <c r="E142" s="572"/>
      <c r="F142" s="572"/>
      <c r="G142" s="29"/>
      <c r="H142" s="130"/>
    </row>
    <row r="143" spans="1:1019" s="567" customFormat="1" ht="114.75">
      <c r="A143" s="115"/>
      <c r="B143" s="429" t="s">
        <v>391</v>
      </c>
      <c r="C143" s="398" t="s">
        <v>249</v>
      </c>
      <c r="D143" s="398">
        <v>1</v>
      </c>
      <c r="E143" s="573"/>
      <c r="F143" s="573"/>
      <c r="G143" s="29"/>
      <c r="H143" s="130"/>
      <c r="I143" s="112"/>
      <c r="J143" s="112"/>
      <c r="K143" s="112"/>
      <c r="L143" s="112"/>
      <c r="M143" s="112"/>
      <c r="N143" s="112"/>
      <c r="O143" s="112"/>
      <c r="P143" s="112"/>
      <c r="Q143" s="112"/>
      <c r="R143" s="112"/>
      <c r="S143" s="112"/>
      <c r="T143" s="112"/>
      <c r="U143" s="112"/>
      <c r="V143" s="112"/>
      <c r="W143" s="112"/>
      <c r="X143" s="112"/>
      <c r="Y143" s="112"/>
      <c r="Z143" s="112"/>
      <c r="AA143" s="112"/>
      <c r="AB143" s="112"/>
      <c r="AC143" s="112"/>
      <c r="AD143" s="112"/>
      <c r="AE143" s="112"/>
      <c r="AF143" s="112"/>
      <c r="AG143" s="112"/>
      <c r="AH143" s="112"/>
      <c r="AI143" s="112"/>
      <c r="AJ143" s="112"/>
      <c r="AK143" s="112"/>
      <c r="AL143" s="112"/>
      <c r="AM143" s="112"/>
      <c r="AN143" s="112"/>
      <c r="AO143" s="112"/>
      <c r="AP143" s="112"/>
      <c r="AQ143" s="112"/>
      <c r="AR143" s="112"/>
      <c r="AS143" s="112"/>
      <c r="AT143" s="112"/>
      <c r="AU143" s="112"/>
      <c r="AV143" s="112"/>
      <c r="AW143" s="112"/>
      <c r="AX143" s="112"/>
      <c r="AY143" s="112"/>
      <c r="AZ143" s="112"/>
      <c r="BA143" s="112"/>
      <c r="BB143" s="112"/>
      <c r="BC143" s="112"/>
      <c r="BD143" s="112"/>
      <c r="BE143" s="112"/>
      <c r="BF143" s="112"/>
      <c r="BG143" s="112"/>
      <c r="BH143" s="112"/>
      <c r="BI143" s="112"/>
      <c r="BJ143" s="112"/>
      <c r="BK143" s="112"/>
      <c r="BL143" s="112"/>
      <c r="BM143" s="112"/>
      <c r="BN143" s="112"/>
      <c r="BO143" s="112"/>
      <c r="BP143" s="112"/>
      <c r="BQ143" s="112"/>
      <c r="BR143" s="112"/>
      <c r="BS143" s="112"/>
      <c r="BT143" s="112"/>
      <c r="BU143" s="112"/>
      <c r="BV143" s="112"/>
      <c r="BW143" s="112"/>
      <c r="BX143" s="112"/>
      <c r="BY143" s="112"/>
      <c r="BZ143" s="112"/>
      <c r="CA143" s="112"/>
      <c r="CB143" s="112"/>
      <c r="CC143" s="112"/>
      <c r="CD143" s="112"/>
      <c r="CE143" s="112"/>
      <c r="CF143" s="112"/>
      <c r="CG143" s="112"/>
      <c r="CH143" s="112"/>
      <c r="CI143" s="112"/>
      <c r="CJ143" s="112"/>
      <c r="CK143" s="112"/>
      <c r="CL143" s="112"/>
      <c r="CM143" s="112"/>
      <c r="CN143" s="112"/>
      <c r="CO143" s="112"/>
      <c r="CP143" s="112"/>
      <c r="CQ143" s="112"/>
      <c r="CR143" s="112"/>
      <c r="CS143" s="112"/>
      <c r="CT143" s="112"/>
      <c r="CU143" s="112"/>
      <c r="CV143" s="112"/>
      <c r="CW143" s="112"/>
      <c r="CX143" s="112"/>
      <c r="CY143" s="112"/>
      <c r="CZ143" s="112"/>
      <c r="DA143" s="112"/>
      <c r="DB143" s="112"/>
      <c r="DC143" s="112"/>
      <c r="DD143" s="112"/>
      <c r="DE143" s="112"/>
      <c r="DF143" s="112"/>
      <c r="DG143" s="112"/>
      <c r="DH143" s="112"/>
      <c r="DI143" s="112"/>
      <c r="DJ143" s="112"/>
      <c r="DK143" s="112"/>
      <c r="DL143" s="112"/>
      <c r="DM143" s="112"/>
      <c r="DN143" s="112"/>
      <c r="DO143" s="112"/>
      <c r="DP143" s="112"/>
      <c r="DQ143" s="112"/>
      <c r="DR143" s="112"/>
      <c r="DS143" s="112"/>
      <c r="DT143" s="112"/>
      <c r="DU143" s="112"/>
      <c r="DV143" s="112"/>
      <c r="DW143" s="112"/>
      <c r="DX143" s="112"/>
      <c r="DY143" s="112"/>
      <c r="DZ143" s="112"/>
      <c r="EA143" s="112"/>
      <c r="EB143" s="112"/>
      <c r="EC143" s="112"/>
      <c r="ED143" s="112"/>
      <c r="EE143" s="112"/>
      <c r="EF143" s="112"/>
      <c r="EG143" s="112"/>
      <c r="EH143" s="112"/>
      <c r="EI143" s="112"/>
      <c r="EJ143" s="112"/>
      <c r="EK143" s="112"/>
      <c r="EL143" s="112"/>
      <c r="EM143" s="112"/>
      <c r="EN143" s="112"/>
      <c r="EO143" s="112"/>
      <c r="EP143" s="112"/>
      <c r="EQ143" s="112"/>
      <c r="ER143" s="112"/>
      <c r="ES143" s="112"/>
      <c r="ET143" s="112"/>
      <c r="EU143" s="112"/>
      <c r="EV143" s="112"/>
      <c r="EW143" s="112"/>
      <c r="EX143" s="112"/>
      <c r="EY143" s="112"/>
      <c r="EZ143" s="112"/>
      <c r="FA143" s="112"/>
      <c r="FB143" s="112"/>
      <c r="FC143" s="112"/>
      <c r="FD143" s="112"/>
      <c r="FE143" s="112"/>
      <c r="FF143" s="112"/>
      <c r="FG143" s="112"/>
      <c r="FH143" s="112"/>
      <c r="FI143" s="112"/>
      <c r="FJ143" s="112"/>
      <c r="FK143" s="112"/>
      <c r="FL143" s="112"/>
      <c r="FM143" s="112"/>
      <c r="FN143" s="112"/>
      <c r="FO143" s="112"/>
      <c r="FP143" s="112"/>
      <c r="FQ143" s="112"/>
      <c r="FR143" s="112"/>
      <c r="FS143" s="112"/>
      <c r="FT143" s="112"/>
      <c r="FU143" s="112"/>
      <c r="FV143" s="112"/>
      <c r="FW143" s="112"/>
      <c r="FX143" s="112"/>
      <c r="FY143" s="112"/>
      <c r="FZ143" s="112"/>
      <c r="GA143" s="112"/>
      <c r="GB143" s="112"/>
      <c r="GC143" s="112"/>
      <c r="GD143" s="112"/>
      <c r="GE143" s="112"/>
      <c r="GF143" s="112"/>
      <c r="GG143" s="112"/>
      <c r="GH143" s="112"/>
      <c r="GI143" s="112"/>
      <c r="GJ143" s="112"/>
      <c r="GK143" s="112"/>
      <c r="GL143" s="112"/>
      <c r="GM143" s="112"/>
      <c r="GN143" s="112"/>
      <c r="GO143" s="112"/>
      <c r="GP143" s="112"/>
      <c r="GQ143" s="112"/>
      <c r="GR143" s="112"/>
      <c r="GS143" s="112"/>
      <c r="GT143" s="112"/>
      <c r="GU143" s="112"/>
      <c r="GV143" s="112"/>
      <c r="GW143" s="112"/>
      <c r="GX143" s="112"/>
      <c r="GY143" s="112"/>
      <c r="GZ143" s="112"/>
      <c r="HA143" s="112"/>
      <c r="HB143" s="112"/>
      <c r="HC143" s="112"/>
      <c r="HD143" s="112"/>
      <c r="HE143" s="112"/>
      <c r="HF143" s="112"/>
      <c r="HG143" s="112"/>
      <c r="HH143" s="112"/>
      <c r="HI143" s="112"/>
      <c r="HJ143" s="112"/>
      <c r="HK143" s="112"/>
      <c r="HL143" s="112"/>
      <c r="HM143" s="112"/>
      <c r="HN143" s="112"/>
      <c r="HO143" s="112"/>
      <c r="HP143" s="112"/>
      <c r="HQ143" s="112"/>
      <c r="HR143" s="112"/>
      <c r="HS143" s="112"/>
      <c r="HT143" s="112"/>
      <c r="HU143" s="112"/>
      <c r="HV143" s="112"/>
      <c r="HW143" s="112"/>
      <c r="HX143" s="112"/>
      <c r="HY143" s="112"/>
      <c r="HZ143" s="112"/>
      <c r="IA143" s="112"/>
      <c r="IB143" s="112"/>
      <c r="IC143" s="112"/>
      <c r="ID143" s="112"/>
      <c r="IE143" s="112"/>
      <c r="IF143" s="112"/>
      <c r="IG143" s="112"/>
      <c r="IH143" s="112"/>
      <c r="II143" s="112"/>
      <c r="IJ143" s="112"/>
      <c r="IK143" s="112"/>
      <c r="IL143" s="112"/>
      <c r="IM143" s="112"/>
      <c r="IN143" s="112"/>
      <c r="IO143" s="112"/>
      <c r="IP143" s="112"/>
      <c r="IQ143" s="112"/>
      <c r="IR143" s="112"/>
      <c r="IS143" s="112"/>
      <c r="IT143" s="112"/>
      <c r="IU143" s="112"/>
      <c r="IV143" s="112"/>
      <c r="IW143" s="112"/>
      <c r="IX143" s="112"/>
      <c r="IY143" s="112"/>
      <c r="IZ143" s="112"/>
      <c r="JA143" s="112"/>
      <c r="JB143" s="112"/>
      <c r="JC143" s="112"/>
      <c r="JD143" s="112"/>
      <c r="JE143" s="112"/>
      <c r="JF143" s="112"/>
      <c r="JG143" s="112"/>
      <c r="JH143" s="112"/>
      <c r="JI143" s="112"/>
      <c r="JJ143" s="112"/>
      <c r="JK143" s="112"/>
      <c r="JL143" s="112"/>
      <c r="JM143" s="112"/>
      <c r="JN143" s="112"/>
      <c r="JO143" s="112"/>
      <c r="JP143" s="112"/>
      <c r="JQ143" s="112"/>
      <c r="JR143" s="112"/>
      <c r="JS143" s="112"/>
      <c r="JT143" s="112"/>
      <c r="JU143" s="112"/>
      <c r="JV143" s="112"/>
      <c r="JW143" s="112"/>
      <c r="JX143" s="112"/>
      <c r="JY143" s="112"/>
      <c r="JZ143" s="112"/>
      <c r="KA143" s="112"/>
      <c r="KB143" s="112"/>
      <c r="KC143" s="112"/>
      <c r="KD143" s="112"/>
      <c r="KE143" s="112"/>
      <c r="KF143" s="112"/>
      <c r="KG143" s="112"/>
      <c r="KH143" s="112"/>
      <c r="KI143" s="112"/>
      <c r="KJ143" s="112"/>
      <c r="KK143" s="112"/>
      <c r="KL143" s="112"/>
      <c r="KM143" s="112"/>
      <c r="KN143" s="112"/>
      <c r="KO143" s="112"/>
      <c r="KP143" s="112"/>
      <c r="KQ143" s="112"/>
      <c r="KR143" s="112"/>
      <c r="KS143" s="112"/>
      <c r="KT143" s="112"/>
      <c r="KU143" s="112"/>
      <c r="KV143" s="112"/>
      <c r="KW143" s="112"/>
      <c r="KX143" s="112"/>
      <c r="KY143" s="112"/>
      <c r="KZ143" s="112"/>
      <c r="LA143" s="112"/>
      <c r="LB143" s="112"/>
      <c r="LC143" s="112"/>
      <c r="LD143" s="112"/>
      <c r="LE143" s="112"/>
      <c r="LF143" s="112"/>
      <c r="LG143" s="112"/>
      <c r="LH143" s="112"/>
      <c r="LI143" s="112"/>
      <c r="LJ143" s="112"/>
      <c r="LK143" s="112"/>
      <c r="LL143" s="112"/>
      <c r="LM143" s="112"/>
      <c r="LN143" s="112"/>
      <c r="LO143" s="112"/>
      <c r="LP143" s="112"/>
      <c r="LQ143" s="112"/>
      <c r="LR143" s="112"/>
      <c r="LS143" s="112"/>
      <c r="LT143" s="112"/>
      <c r="LU143" s="112"/>
      <c r="LV143" s="112"/>
      <c r="LW143" s="112"/>
      <c r="LX143" s="112"/>
      <c r="LY143" s="112"/>
      <c r="LZ143" s="112"/>
      <c r="MA143" s="112"/>
      <c r="MB143" s="112"/>
      <c r="MC143" s="112"/>
      <c r="MD143" s="112"/>
      <c r="ME143" s="112"/>
      <c r="MF143" s="112"/>
      <c r="MG143" s="112"/>
      <c r="MH143" s="112"/>
      <c r="MI143" s="112"/>
      <c r="MJ143" s="112"/>
      <c r="MK143" s="112"/>
      <c r="ML143" s="112"/>
      <c r="MM143" s="112"/>
      <c r="MN143" s="112"/>
      <c r="MO143" s="112"/>
      <c r="MP143" s="112"/>
      <c r="MQ143" s="112"/>
      <c r="MR143" s="112"/>
      <c r="MS143" s="112"/>
      <c r="MT143" s="112"/>
      <c r="MU143" s="112"/>
      <c r="MV143" s="112"/>
      <c r="MW143" s="112"/>
      <c r="MX143" s="112"/>
      <c r="MY143" s="112"/>
      <c r="MZ143" s="112"/>
      <c r="NA143" s="112"/>
      <c r="NB143" s="112"/>
      <c r="NC143" s="112"/>
      <c r="ND143" s="112"/>
      <c r="NE143" s="112"/>
      <c r="NF143" s="112"/>
      <c r="NG143" s="112"/>
      <c r="NH143" s="112"/>
      <c r="NI143" s="112"/>
      <c r="NJ143" s="112"/>
      <c r="NK143" s="112"/>
      <c r="NL143" s="112"/>
      <c r="NM143" s="112"/>
      <c r="NN143" s="112"/>
      <c r="NO143" s="112"/>
      <c r="NP143" s="112"/>
      <c r="NQ143" s="112"/>
      <c r="NR143" s="112"/>
      <c r="NS143" s="112"/>
      <c r="NT143" s="112"/>
      <c r="NU143" s="112"/>
      <c r="NV143" s="112"/>
      <c r="NW143" s="112"/>
      <c r="NX143" s="112"/>
      <c r="NY143" s="112"/>
      <c r="NZ143" s="112"/>
      <c r="OA143" s="112"/>
      <c r="OB143" s="112"/>
      <c r="OC143" s="112"/>
      <c r="OD143" s="112"/>
      <c r="OE143" s="112"/>
      <c r="OF143" s="112"/>
      <c r="OG143" s="112"/>
      <c r="OH143" s="112"/>
      <c r="OI143" s="112"/>
      <c r="OJ143" s="112"/>
      <c r="OK143" s="112"/>
      <c r="OL143" s="112"/>
      <c r="OM143" s="112"/>
      <c r="ON143" s="112"/>
      <c r="OO143" s="112"/>
      <c r="OP143" s="112"/>
      <c r="OQ143" s="112"/>
      <c r="OR143" s="112"/>
      <c r="OS143" s="112"/>
      <c r="OT143" s="112"/>
      <c r="OU143" s="112"/>
      <c r="OV143" s="112"/>
      <c r="OW143" s="112"/>
      <c r="OX143" s="112"/>
      <c r="OY143" s="112"/>
      <c r="OZ143" s="112"/>
      <c r="PA143" s="112"/>
      <c r="PB143" s="112"/>
      <c r="PC143" s="112"/>
      <c r="PD143" s="112"/>
      <c r="PE143" s="112"/>
      <c r="PF143" s="112"/>
      <c r="PG143" s="112"/>
      <c r="PH143" s="112"/>
      <c r="PI143" s="112"/>
      <c r="PJ143" s="112"/>
      <c r="PK143" s="112"/>
      <c r="PL143" s="112"/>
      <c r="PM143" s="112"/>
      <c r="PN143" s="112"/>
      <c r="PO143" s="112"/>
      <c r="PP143" s="112"/>
      <c r="PQ143" s="112"/>
      <c r="PR143" s="112"/>
      <c r="PS143" s="112"/>
      <c r="PT143" s="112"/>
      <c r="PU143" s="112"/>
      <c r="PV143" s="112"/>
      <c r="PW143" s="112"/>
      <c r="PX143" s="112"/>
      <c r="PY143" s="112"/>
      <c r="PZ143" s="112"/>
      <c r="QA143" s="112"/>
      <c r="QB143" s="112"/>
      <c r="QC143" s="112"/>
      <c r="QD143" s="112"/>
      <c r="QE143" s="112"/>
      <c r="QF143" s="112"/>
      <c r="QG143" s="112"/>
      <c r="QH143" s="112"/>
      <c r="QI143" s="112"/>
      <c r="QJ143" s="112"/>
      <c r="QK143" s="112"/>
      <c r="QL143" s="112"/>
      <c r="QM143" s="112"/>
      <c r="QN143" s="112"/>
      <c r="QO143" s="112"/>
      <c r="QP143" s="112"/>
      <c r="QQ143" s="112"/>
      <c r="QR143" s="112"/>
      <c r="QS143" s="112"/>
      <c r="QT143" s="112"/>
      <c r="QU143" s="112"/>
      <c r="QV143" s="112"/>
      <c r="QW143" s="112"/>
      <c r="QX143" s="112"/>
      <c r="QY143" s="112"/>
      <c r="QZ143" s="112"/>
      <c r="RA143" s="112"/>
      <c r="RB143" s="112"/>
      <c r="RC143" s="112"/>
      <c r="RD143" s="112"/>
      <c r="RE143" s="112"/>
      <c r="RF143" s="112"/>
      <c r="RG143" s="112"/>
      <c r="RH143" s="112"/>
      <c r="RI143" s="112"/>
      <c r="RJ143" s="112"/>
      <c r="RK143" s="112"/>
      <c r="RL143" s="112"/>
      <c r="RM143" s="112"/>
      <c r="RN143" s="112"/>
      <c r="RO143" s="112"/>
      <c r="RP143" s="112"/>
      <c r="RQ143" s="112"/>
      <c r="RR143" s="112"/>
      <c r="RS143" s="112"/>
      <c r="RT143" s="112"/>
      <c r="RU143" s="112"/>
      <c r="RV143" s="112"/>
      <c r="RW143" s="112"/>
      <c r="RX143" s="112"/>
      <c r="RY143" s="112"/>
      <c r="RZ143" s="112"/>
      <c r="SA143" s="112"/>
      <c r="SB143" s="112"/>
      <c r="SC143" s="112"/>
      <c r="SD143" s="112"/>
      <c r="SE143" s="112"/>
      <c r="SF143" s="112"/>
      <c r="SG143" s="112"/>
      <c r="SH143" s="112"/>
      <c r="SI143" s="112"/>
      <c r="SJ143" s="112"/>
      <c r="SK143" s="112"/>
      <c r="SL143" s="112"/>
      <c r="SM143" s="112"/>
      <c r="SN143" s="112"/>
      <c r="SO143" s="112"/>
      <c r="SP143" s="112"/>
      <c r="SQ143" s="112"/>
      <c r="SR143" s="112"/>
      <c r="SS143" s="112"/>
      <c r="ST143" s="112"/>
      <c r="SU143" s="112"/>
      <c r="SV143" s="112"/>
      <c r="SW143" s="112"/>
      <c r="SX143" s="112"/>
      <c r="SY143" s="112"/>
      <c r="SZ143" s="112"/>
      <c r="TA143" s="112"/>
      <c r="TB143" s="112"/>
      <c r="TC143" s="112"/>
      <c r="TD143" s="112"/>
      <c r="TE143" s="112"/>
      <c r="TF143" s="112"/>
      <c r="TG143" s="112"/>
      <c r="TH143" s="112"/>
      <c r="TI143" s="112"/>
      <c r="TJ143" s="112"/>
      <c r="TK143" s="112"/>
      <c r="TL143" s="112"/>
      <c r="TM143" s="112"/>
      <c r="TN143" s="112"/>
      <c r="TO143" s="112"/>
      <c r="TP143" s="112"/>
      <c r="TQ143" s="112"/>
      <c r="TR143" s="112"/>
      <c r="TS143" s="112"/>
      <c r="TT143" s="112"/>
      <c r="TU143" s="112"/>
      <c r="TV143" s="112"/>
      <c r="TW143" s="112"/>
      <c r="TX143" s="112"/>
      <c r="TY143" s="112"/>
      <c r="TZ143" s="112"/>
      <c r="UA143" s="112"/>
      <c r="UB143" s="112"/>
      <c r="UC143" s="112"/>
      <c r="UD143" s="112"/>
      <c r="UE143" s="112"/>
      <c r="UF143" s="112"/>
      <c r="UG143" s="112"/>
      <c r="UH143" s="112"/>
      <c r="UI143" s="112"/>
      <c r="UJ143" s="112"/>
      <c r="UK143" s="112"/>
      <c r="UL143" s="112"/>
      <c r="UM143" s="112"/>
      <c r="UN143" s="112"/>
      <c r="UO143" s="112"/>
      <c r="UP143" s="112"/>
      <c r="UQ143" s="112"/>
      <c r="UR143" s="112"/>
      <c r="US143" s="112"/>
      <c r="UT143" s="112"/>
      <c r="UU143" s="112"/>
      <c r="UV143" s="112"/>
      <c r="UW143" s="112"/>
      <c r="UX143" s="112"/>
      <c r="UY143" s="112"/>
      <c r="UZ143" s="112"/>
      <c r="VA143" s="112"/>
      <c r="VB143" s="112"/>
      <c r="VC143" s="112"/>
      <c r="VD143" s="112"/>
      <c r="VE143" s="112"/>
      <c r="VF143" s="112"/>
      <c r="VG143" s="112"/>
      <c r="VH143" s="112"/>
      <c r="VI143" s="112"/>
      <c r="VJ143" s="112"/>
      <c r="VK143" s="112"/>
      <c r="VL143" s="112"/>
      <c r="VM143" s="112"/>
      <c r="VN143" s="112"/>
      <c r="VO143" s="112"/>
      <c r="VP143" s="112"/>
      <c r="VQ143" s="112"/>
      <c r="VR143" s="112"/>
      <c r="VS143" s="112"/>
      <c r="VT143" s="112"/>
      <c r="VU143" s="112"/>
      <c r="VV143" s="112"/>
      <c r="VW143" s="112"/>
      <c r="VX143" s="112"/>
      <c r="VY143" s="112"/>
      <c r="VZ143" s="112"/>
      <c r="WA143" s="112"/>
      <c r="WB143" s="112"/>
      <c r="WC143" s="112"/>
      <c r="WD143" s="112"/>
      <c r="WE143" s="112"/>
      <c r="WF143" s="112"/>
      <c r="WG143" s="112"/>
      <c r="WH143" s="112"/>
      <c r="WI143" s="112"/>
      <c r="WJ143" s="112"/>
      <c r="WK143" s="112"/>
      <c r="WL143" s="112"/>
      <c r="WM143" s="112"/>
      <c r="WN143" s="112"/>
      <c r="WO143" s="112"/>
      <c r="WP143" s="112"/>
      <c r="WQ143" s="112"/>
      <c r="WR143" s="112"/>
      <c r="WS143" s="112"/>
      <c r="WT143" s="112"/>
      <c r="WU143" s="112"/>
      <c r="WV143" s="112"/>
      <c r="WW143" s="112"/>
      <c r="WX143" s="112"/>
      <c r="WY143" s="112"/>
      <c r="WZ143" s="112"/>
      <c r="XA143" s="112"/>
      <c r="XB143" s="112"/>
      <c r="XC143" s="112"/>
      <c r="XD143" s="112"/>
      <c r="XE143" s="112"/>
      <c r="XF143" s="112"/>
      <c r="XG143" s="112"/>
      <c r="XH143" s="112"/>
      <c r="XI143" s="112"/>
      <c r="XJ143" s="112"/>
      <c r="XK143" s="112"/>
      <c r="XL143" s="112"/>
      <c r="XM143" s="112"/>
      <c r="XN143" s="112"/>
      <c r="XO143" s="112"/>
      <c r="XP143" s="112"/>
      <c r="XQ143" s="112"/>
      <c r="XR143" s="112"/>
      <c r="XS143" s="112"/>
      <c r="XT143" s="112"/>
      <c r="XU143" s="112"/>
      <c r="XV143" s="112"/>
      <c r="XW143" s="112"/>
      <c r="XX143" s="112"/>
      <c r="XY143" s="112"/>
      <c r="XZ143" s="112"/>
      <c r="YA143" s="112"/>
      <c r="YB143" s="112"/>
      <c r="YC143" s="112"/>
      <c r="YD143" s="112"/>
      <c r="YE143" s="112"/>
      <c r="YF143" s="112"/>
      <c r="YG143" s="112"/>
      <c r="YH143" s="112"/>
      <c r="YI143" s="112"/>
      <c r="YJ143" s="112"/>
      <c r="YK143" s="112"/>
      <c r="YL143" s="112"/>
      <c r="YM143" s="112"/>
      <c r="YN143" s="112"/>
      <c r="YO143" s="112"/>
      <c r="YP143" s="112"/>
      <c r="YQ143" s="112"/>
      <c r="YR143" s="112"/>
      <c r="YS143" s="112"/>
      <c r="YT143" s="112"/>
      <c r="YU143" s="112"/>
      <c r="YV143" s="112"/>
      <c r="YW143" s="112"/>
      <c r="YX143" s="112"/>
      <c r="YY143" s="112"/>
      <c r="YZ143" s="112"/>
      <c r="ZA143" s="112"/>
      <c r="ZB143" s="112"/>
      <c r="ZC143" s="112"/>
      <c r="ZD143" s="112"/>
      <c r="ZE143" s="112"/>
      <c r="ZF143" s="112"/>
      <c r="ZG143" s="112"/>
      <c r="ZH143" s="112"/>
      <c r="ZI143" s="112"/>
      <c r="ZJ143" s="112"/>
      <c r="ZK143" s="112"/>
      <c r="ZL143" s="112"/>
      <c r="ZM143" s="112"/>
      <c r="ZN143" s="112"/>
      <c r="ZO143" s="112"/>
      <c r="ZP143" s="112"/>
      <c r="ZQ143" s="112"/>
      <c r="ZR143" s="112"/>
      <c r="ZS143" s="112"/>
      <c r="ZT143" s="112"/>
      <c r="ZU143" s="112"/>
      <c r="ZV143" s="112"/>
      <c r="ZW143" s="112"/>
      <c r="ZX143" s="112"/>
      <c r="ZY143" s="112"/>
      <c r="ZZ143" s="112"/>
      <c r="AAA143" s="112"/>
      <c r="AAB143" s="112"/>
      <c r="AAC143" s="112"/>
      <c r="AAD143" s="112"/>
      <c r="AAE143" s="112"/>
      <c r="AAF143" s="112"/>
      <c r="AAG143" s="112"/>
      <c r="AAH143" s="112"/>
      <c r="AAI143" s="112"/>
      <c r="AAJ143" s="112"/>
      <c r="AAK143" s="112"/>
      <c r="AAL143" s="112"/>
      <c r="AAM143" s="112"/>
      <c r="AAN143" s="112"/>
      <c r="AAO143" s="112"/>
      <c r="AAP143" s="112"/>
      <c r="AAQ143" s="112"/>
      <c r="AAR143" s="112"/>
      <c r="AAS143" s="112"/>
      <c r="AAT143" s="112"/>
      <c r="AAU143" s="112"/>
      <c r="AAV143" s="112"/>
      <c r="AAW143" s="112"/>
      <c r="AAX143" s="112"/>
      <c r="AAY143" s="112"/>
      <c r="AAZ143" s="112"/>
      <c r="ABA143" s="112"/>
      <c r="ABB143" s="112"/>
      <c r="ABC143" s="112"/>
      <c r="ABD143" s="112"/>
      <c r="ABE143" s="112"/>
      <c r="ABF143" s="112"/>
      <c r="ABG143" s="112"/>
      <c r="ABH143" s="112"/>
      <c r="ABI143" s="112"/>
      <c r="ABJ143" s="112"/>
      <c r="ABK143" s="112"/>
      <c r="ABL143" s="112"/>
      <c r="ABM143" s="112"/>
      <c r="ABN143" s="112"/>
      <c r="ABO143" s="112"/>
      <c r="ABP143" s="112"/>
      <c r="ABQ143" s="112"/>
      <c r="ABR143" s="112"/>
      <c r="ABS143" s="112"/>
      <c r="ABT143" s="112"/>
      <c r="ABU143" s="112"/>
      <c r="ABV143" s="112"/>
      <c r="ABW143" s="112"/>
      <c r="ABX143" s="112"/>
      <c r="ABY143" s="112"/>
      <c r="ABZ143" s="112"/>
      <c r="ACA143" s="112"/>
      <c r="ACB143" s="112"/>
      <c r="ACC143" s="112"/>
      <c r="ACD143" s="112"/>
      <c r="ACE143" s="112"/>
      <c r="ACF143" s="112"/>
      <c r="ACG143" s="112"/>
      <c r="ACH143" s="112"/>
      <c r="ACI143" s="112"/>
      <c r="ACJ143" s="112"/>
      <c r="ACK143" s="112"/>
      <c r="ACL143" s="112"/>
      <c r="ACM143" s="112"/>
      <c r="ACN143" s="112"/>
      <c r="ACO143" s="112"/>
      <c r="ACP143" s="112"/>
      <c r="ACQ143" s="112"/>
      <c r="ACR143" s="112"/>
      <c r="ACS143" s="112"/>
      <c r="ACT143" s="112"/>
      <c r="ACU143" s="112"/>
      <c r="ACV143" s="112"/>
      <c r="ACW143" s="112"/>
      <c r="ACX143" s="112"/>
      <c r="ACY143" s="112"/>
      <c r="ACZ143" s="112"/>
      <c r="ADA143" s="112"/>
      <c r="ADB143" s="112"/>
      <c r="ADC143" s="112"/>
      <c r="ADD143" s="112"/>
      <c r="ADE143" s="112"/>
      <c r="ADF143" s="112"/>
      <c r="ADG143" s="112"/>
      <c r="ADH143" s="112"/>
      <c r="ADI143" s="112"/>
      <c r="ADJ143" s="112"/>
      <c r="ADK143" s="112"/>
      <c r="ADL143" s="112"/>
      <c r="ADM143" s="112"/>
      <c r="ADN143" s="112"/>
      <c r="ADO143" s="112"/>
      <c r="ADP143" s="112"/>
      <c r="ADQ143" s="112"/>
      <c r="ADR143" s="112"/>
      <c r="ADS143" s="112"/>
      <c r="ADT143" s="112"/>
      <c r="ADU143" s="112"/>
      <c r="ADV143" s="112"/>
      <c r="ADW143" s="112"/>
      <c r="ADX143" s="112"/>
      <c r="ADY143" s="112"/>
      <c r="ADZ143" s="112"/>
      <c r="AEA143" s="112"/>
      <c r="AEB143" s="112"/>
      <c r="AEC143" s="112"/>
      <c r="AED143" s="112"/>
      <c r="AEE143" s="112"/>
      <c r="AEF143" s="112"/>
      <c r="AEG143" s="112"/>
      <c r="AEH143" s="112"/>
      <c r="AEI143" s="112"/>
      <c r="AEJ143" s="112"/>
      <c r="AEK143" s="112"/>
      <c r="AEL143" s="112"/>
      <c r="AEM143" s="112"/>
      <c r="AEN143" s="112"/>
      <c r="AEO143" s="112"/>
      <c r="AEP143" s="112"/>
      <c r="AEQ143" s="112"/>
      <c r="AER143" s="112"/>
      <c r="AES143" s="112"/>
      <c r="AET143" s="112"/>
      <c r="AEU143" s="112"/>
      <c r="AEV143" s="112"/>
      <c r="AEW143" s="112"/>
      <c r="AEX143" s="112"/>
      <c r="AEY143" s="112"/>
      <c r="AEZ143" s="112"/>
      <c r="AFA143" s="112"/>
      <c r="AFB143" s="112"/>
      <c r="AFC143" s="112"/>
      <c r="AFD143" s="112"/>
      <c r="AFE143" s="112"/>
      <c r="AFF143" s="112"/>
      <c r="AFG143" s="112"/>
      <c r="AFH143" s="112"/>
      <c r="AFI143" s="112"/>
      <c r="AFJ143" s="112"/>
      <c r="AFK143" s="112"/>
      <c r="AFL143" s="112"/>
      <c r="AFM143" s="112"/>
      <c r="AFN143" s="112"/>
      <c r="AFO143" s="112"/>
      <c r="AFP143" s="112"/>
      <c r="AFQ143" s="112"/>
      <c r="AFR143" s="112"/>
      <c r="AFS143" s="112"/>
      <c r="AFT143" s="112"/>
      <c r="AFU143" s="112"/>
      <c r="AFV143" s="112"/>
      <c r="AFW143" s="112"/>
      <c r="AFX143" s="112"/>
      <c r="AFY143" s="112"/>
      <c r="AFZ143" s="112"/>
      <c r="AGA143" s="112"/>
      <c r="AGB143" s="112"/>
      <c r="AGC143" s="112"/>
      <c r="AGD143" s="112"/>
      <c r="AGE143" s="112"/>
      <c r="AGF143" s="112"/>
      <c r="AGG143" s="112"/>
      <c r="AGH143" s="112"/>
      <c r="AGI143" s="112"/>
      <c r="AGJ143" s="112"/>
      <c r="AGK143" s="112"/>
      <c r="AGL143" s="112"/>
      <c r="AGM143" s="112"/>
      <c r="AGN143" s="112"/>
      <c r="AGO143" s="112"/>
      <c r="AGP143" s="112"/>
      <c r="AGQ143" s="112"/>
      <c r="AGR143" s="112"/>
      <c r="AGS143" s="112"/>
      <c r="AGT143" s="112"/>
      <c r="AGU143" s="112"/>
      <c r="AGV143" s="112"/>
      <c r="AGW143" s="112"/>
      <c r="AGX143" s="112"/>
      <c r="AGY143" s="112"/>
      <c r="AGZ143" s="112"/>
      <c r="AHA143" s="112"/>
      <c r="AHB143" s="112"/>
      <c r="AHC143" s="112"/>
      <c r="AHD143" s="112"/>
      <c r="AHE143" s="112"/>
      <c r="AHF143" s="112"/>
      <c r="AHG143" s="112"/>
      <c r="AHH143" s="112"/>
      <c r="AHI143" s="112"/>
      <c r="AHJ143" s="112"/>
      <c r="AHK143" s="112"/>
      <c r="AHL143" s="112"/>
      <c r="AHM143" s="112"/>
      <c r="AHN143" s="112"/>
      <c r="AHO143" s="112"/>
      <c r="AHP143" s="112"/>
      <c r="AHQ143" s="112"/>
      <c r="AHR143" s="112"/>
      <c r="AHS143" s="112"/>
      <c r="AHT143" s="112"/>
      <c r="AHU143" s="112"/>
      <c r="AHV143" s="112"/>
      <c r="AHW143" s="112"/>
      <c r="AHX143" s="112"/>
      <c r="AHY143" s="112"/>
      <c r="AHZ143" s="112"/>
      <c r="AIA143" s="112"/>
      <c r="AIB143" s="112"/>
      <c r="AIC143" s="112"/>
      <c r="AID143" s="112"/>
      <c r="AIE143" s="112"/>
      <c r="AIF143" s="112"/>
      <c r="AIG143" s="112"/>
      <c r="AIH143" s="112"/>
      <c r="AII143" s="112"/>
      <c r="AIJ143" s="112"/>
      <c r="AIK143" s="112"/>
      <c r="AIL143" s="112"/>
      <c r="AIM143" s="112"/>
      <c r="AIN143" s="112"/>
      <c r="AIO143" s="112"/>
      <c r="AIP143" s="112"/>
      <c r="AIQ143" s="112"/>
      <c r="AIR143" s="112"/>
      <c r="AIS143" s="112"/>
      <c r="AIT143" s="112"/>
      <c r="AIU143" s="112"/>
      <c r="AIV143" s="112"/>
      <c r="AIW143" s="112"/>
      <c r="AIX143" s="112"/>
      <c r="AIY143" s="112"/>
      <c r="AIZ143" s="112"/>
      <c r="AJA143" s="112"/>
      <c r="AJB143" s="112"/>
      <c r="AJC143" s="112"/>
      <c r="AJD143" s="112"/>
      <c r="AJE143" s="112"/>
      <c r="AJF143" s="112"/>
      <c r="AJG143" s="112"/>
      <c r="AJH143" s="112"/>
      <c r="AJI143" s="112"/>
      <c r="AJJ143" s="112"/>
      <c r="AJK143" s="112"/>
      <c r="AJL143" s="112"/>
      <c r="AJM143" s="112"/>
      <c r="AJN143" s="112"/>
      <c r="AJO143" s="112"/>
      <c r="AJP143" s="112"/>
      <c r="AJQ143" s="112"/>
      <c r="AJR143" s="112"/>
      <c r="AJS143" s="112"/>
      <c r="AJT143" s="112"/>
      <c r="AJU143" s="112"/>
      <c r="AJV143" s="112"/>
      <c r="AJW143" s="112"/>
      <c r="AJX143" s="112"/>
      <c r="AJY143" s="112"/>
      <c r="AJZ143" s="112"/>
      <c r="AKA143" s="112"/>
      <c r="AKB143" s="112"/>
      <c r="AKC143" s="112"/>
      <c r="AKD143" s="112"/>
      <c r="AKE143" s="112"/>
      <c r="AKF143" s="112"/>
      <c r="AKG143" s="112"/>
      <c r="AKH143" s="112"/>
      <c r="AKI143" s="112"/>
      <c r="AKJ143" s="112"/>
      <c r="AKK143" s="112"/>
      <c r="AKL143" s="112"/>
      <c r="AKM143" s="112"/>
      <c r="AKN143" s="112"/>
      <c r="AKO143" s="112"/>
      <c r="AKP143" s="112"/>
      <c r="AKQ143" s="112"/>
      <c r="AKR143" s="112"/>
      <c r="AKS143" s="112"/>
      <c r="AKT143" s="112"/>
      <c r="AKU143" s="112"/>
      <c r="AKV143" s="112"/>
      <c r="AKW143" s="112"/>
      <c r="AKX143" s="112"/>
      <c r="AKY143" s="112"/>
      <c r="AKZ143" s="112"/>
      <c r="ALA143" s="112"/>
      <c r="ALB143" s="112"/>
      <c r="ALC143" s="112"/>
      <c r="ALD143" s="112"/>
      <c r="ALE143" s="112"/>
      <c r="ALF143" s="112"/>
      <c r="ALG143" s="112"/>
      <c r="ALH143" s="112"/>
      <c r="ALI143" s="112"/>
      <c r="ALJ143" s="112"/>
      <c r="ALK143" s="112"/>
      <c r="ALL143" s="112"/>
      <c r="ALM143" s="112"/>
      <c r="ALN143" s="112"/>
      <c r="ALO143" s="112"/>
      <c r="ALP143" s="112"/>
      <c r="ALQ143" s="112"/>
      <c r="ALR143" s="112"/>
      <c r="ALS143" s="112"/>
      <c r="ALT143" s="112"/>
      <c r="ALU143" s="112"/>
      <c r="ALV143" s="112"/>
      <c r="ALW143" s="112"/>
      <c r="ALX143" s="112"/>
      <c r="ALY143" s="112"/>
      <c r="ALZ143" s="112"/>
      <c r="AMA143" s="112"/>
      <c r="AMB143" s="112"/>
      <c r="AMC143" s="112"/>
      <c r="AMD143" s="112"/>
    </row>
    <row r="144" spans="1:1019" s="567" customFormat="1" ht="17.25" customHeight="1">
      <c r="A144" s="484"/>
      <c r="B144" s="485"/>
      <c r="C144" s="488"/>
      <c r="D144" s="488"/>
      <c r="E144" s="487" t="s">
        <v>249</v>
      </c>
      <c r="F144" s="487">
        <v>1</v>
      </c>
      <c r="G144" s="532"/>
      <c r="H144" s="323">
        <f>F144*G144</f>
        <v>0</v>
      </c>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112"/>
      <c r="AH144" s="112"/>
      <c r="AI144" s="112"/>
      <c r="AJ144" s="112"/>
      <c r="AK144" s="112"/>
      <c r="AL144" s="112"/>
      <c r="AM144" s="112"/>
      <c r="AN144" s="112"/>
      <c r="AO144" s="112"/>
      <c r="AP144" s="112"/>
      <c r="AQ144" s="112"/>
      <c r="AR144" s="112"/>
      <c r="AS144" s="112"/>
      <c r="AT144" s="112"/>
      <c r="AU144" s="112"/>
      <c r="AV144" s="112"/>
      <c r="AW144" s="112"/>
      <c r="AX144" s="112"/>
      <c r="AY144" s="112"/>
      <c r="AZ144" s="112"/>
      <c r="BA144" s="112"/>
      <c r="BB144" s="112"/>
      <c r="BC144" s="112"/>
      <c r="BD144" s="112"/>
      <c r="BE144" s="112"/>
      <c r="BF144" s="112"/>
      <c r="BG144" s="112"/>
      <c r="BH144" s="112"/>
      <c r="BI144" s="112"/>
      <c r="BJ144" s="112"/>
      <c r="BK144" s="112"/>
      <c r="BL144" s="112"/>
      <c r="BM144" s="112"/>
      <c r="BN144" s="112"/>
      <c r="BO144" s="112"/>
      <c r="BP144" s="112"/>
      <c r="BQ144" s="112"/>
      <c r="BR144" s="112"/>
      <c r="BS144" s="112"/>
      <c r="BT144" s="112"/>
      <c r="BU144" s="112"/>
      <c r="BV144" s="112"/>
      <c r="BW144" s="112"/>
      <c r="BX144" s="112"/>
      <c r="BY144" s="112"/>
      <c r="BZ144" s="112"/>
      <c r="CA144" s="112"/>
      <c r="CB144" s="112"/>
      <c r="CC144" s="112"/>
      <c r="CD144" s="112"/>
      <c r="CE144" s="112"/>
      <c r="CF144" s="112"/>
      <c r="CG144" s="112"/>
      <c r="CH144" s="112"/>
      <c r="CI144" s="112"/>
      <c r="CJ144" s="112"/>
      <c r="CK144" s="112"/>
      <c r="CL144" s="112"/>
      <c r="CM144" s="112"/>
      <c r="CN144" s="112"/>
      <c r="CO144" s="112"/>
      <c r="CP144" s="112"/>
      <c r="CQ144" s="112"/>
      <c r="CR144" s="112"/>
      <c r="CS144" s="112"/>
      <c r="CT144" s="112"/>
      <c r="CU144" s="112"/>
      <c r="CV144" s="112"/>
      <c r="CW144" s="112"/>
      <c r="CX144" s="112"/>
      <c r="CY144" s="112"/>
      <c r="CZ144" s="112"/>
      <c r="DA144" s="112"/>
      <c r="DB144" s="112"/>
      <c r="DC144" s="112"/>
      <c r="DD144" s="112"/>
      <c r="DE144" s="112"/>
      <c r="DF144" s="112"/>
      <c r="DG144" s="112"/>
      <c r="DH144" s="112"/>
      <c r="DI144" s="112"/>
      <c r="DJ144" s="112"/>
      <c r="DK144" s="112"/>
      <c r="DL144" s="112"/>
      <c r="DM144" s="112"/>
      <c r="DN144" s="112"/>
      <c r="DO144" s="112"/>
      <c r="DP144" s="112"/>
      <c r="DQ144" s="112"/>
      <c r="DR144" s="112"/>
      <c r="DS144" s="112"/>
      <c r="DT144" s="112"/>
      <c r="DU144" s="112"/>
      <c r="DV144" s="112"/>
      <c r="DW144" s="112"/>
      <c r="DX144" s="112"/>
      <c r="DY144" s="112"/>
      <c r="DZ144" s="112"/>
      <c r="EA144" s="112"/>
      <c r="EB144" s="112"/>
      <c r="EC144" s="112"/>
      <c r="ED144" s="112"/>
      <c r="EE144" s="112"/>
      <c r="EF144" s="112"/>
      <c r="EG144" s="112"/>
      <c r="EH144" s="112"/>
      <c r="EI144" s="112"/>
      <c r="EJ144" s="112"/>
      <c r="EK144" s="112"/>
      <c r="EL144" s="112"/>
      <c r="EM144" s="112"/>
      <c r="EN144" s="112"/>
      <c r="EO144" s="112"/>
      <c r="EP144" s="112"/>
      <c r="EQ144" s="112"/>
      <c r="ER144" s="112"/>
      <c r="ES144" s="112"/>
      <c r="ET144" s="112"/>
      <c r="EU144" s="112"/>
      <c r="EV144" s="112"/>
      <c r="EW144" s="112"/>
      <c r="EX144" s="112"/>
      <c r="EY144" s="112"/>
      <c r="EZ144" s="112"/>
      <c r="FA144" s="112"/>
      <c r="FB144" s="112"/>
      <c r="FC144" s="112"/>
      <c r="FD144" s="112"/>
      <c r="FE144" s="112"/>
      <c r="FF144" s="112"/>
      <c r="FG144" s="112"/>
      <c r="FH144" s="112"/>
      <c r="FI144" s="112"/>
      <c r="FJ144" s="112"/>
      <c r="FK144" s="112"/>
      <c r="FL144" s="112"/>
      <c r="FM144" s="112"/>
      <c r="FN144" s="112"/>
      <c r="FO144" s="112"/>
      <c r="FP144" s="112"/>
      <c r="FQ144" s="112"/>
      <c r="FR144" s="112"/>
      <c r="FS144" s="112"/>
      <c r="FT144" s="112"/>
      <c r="FU144" s="112"/>
      <c r="FV144" s="112"/>
      <c r="FW144" s="112"/>
      <c r="FX144" s="112"/>
      <c r="FY144" s="112"/>
      <c r="FZ144" s="112"/>
      <c r="GA144" s="112"/>
      <c r="GB144" s="112"/>
      <c r="GC144" s="112"/>
      <c r="GD144" s="112"/>
      <c r="GE144" s="112"/>
      <c r="GF144" s="112"/>
      <c r="GG144" s="112"/>
      <c r="GH144" s="112"/>
      <c r="GI144" s="112"/>
      <c r="GJ144" s="112"/>
      <c r="GK144" s="112"/>
      <c r="GL144" s="112"/>
      <c r="GM144" s="112"/>
      <c r="GN144" s="112"/>
      <c r="GO144" s="112"/>
      <c r="GP144" s="112"/>
      <c r="GQ144" s="112"/>
      <c r="GR144" s="112"/>
      <c r="GS144" s="112"/>
      <c r="GT144" s="112"/>
      <c r="GU144" s="112"/>
      <c r="GV144" s="112"/>
      <c r="GW144" s="112"/>
      <c r="GX144" s="112"/>
      <c r="GY144" s="112"/>
      <c r="GZ144" s="112"/>
      <c r="HA144" s="112"/>
      <c r="HB144" s="112"/>
      <c r="HC144" s="112"/>
      <c r="HD144" s="112"/>
      <c r="HE144" s="112"/>
      <c r="HF144" s="112"/>
      <c r="HG144" s="112"/>
      <c r="HH144" s="112"/>
      <c r="HI144" s="112"/>
      <c r="HJ144" s="112"/>
      <c r="HK144" s="112"/>
      <c r="HL144" s="112"/>
      <c r="HM144" s="112"/>
      <c r="HN144" s="112"/>
      <c r="HO144" s="112"/>
      <c r="HP144" s="112"/>
      <c r="HQ144" s="112"/>
      <c r="HR144" s="112"/>
      <c r="HS144" s="112"/>
      <c r="HT144" s="112"/>
      <c r="HU144" s="112"/>
      <c r="HV144" s="112"/>
      <c r="HW144" s="112"/>
      <c r="HX144" s="112"/>
      <c r="HY144" s="112"/>
      <c r="HZ144" s="112"/>
      <c r="IA144" s="112"/>
      <c r="IB144" s="112"/>
      <c r="IC144" s="112"/>
      <c r="ID144" s="112"/>
      <c r="IE144" s="112"/>
      <c r="IF144" s="112"/>
      <c r="IG144" s="112"/>
      <c r="IH144" s="112"/>
      <c r="II144" s="112"/>
      <c r="IJ144" s="112"/>
      <c r="IK144" s="112"/>
      <c r="IL144" s="112"/>
      <c r="IM144" s="112"/>
      <c r="IN144" s="112"/>
      <c r="IO144" s="112"/>
      <c r="IP144" s="112"/>
      <c r="IQ144" s="112"/>
      <c r="IR144" s="112"/>
      <c r="IS144" s="112"/>
      <c r="IT144" s="112"/>
      <c r="IU144" s="112"/>
      <c r="IV144" s="112"/>
      <c r="IW144" s="112"/>
      <c r="IX144" s="112"/>
      <c r="IY144" s="112"/>
      <c r="IZ144" s="112"/>
      <c r="JA144" s="112"/>
      <c r="JB144" s="112"/>
      <c r="JC144" s="112"/>
      <c r="JD144" s="112"/>
      <c r="JE144" s="112"/>
      <c r="JF144" s="112"/>
      <c r="JG144" s="112"/>
      <c r="JH144" s="112"/>
      <c r="JI144" s="112"/>
      <c r="JJ144" s="112"/>
      <c r="JK144" s="112"/>
      <c r="JL144" s="112"/>
      <c r="JM144" s="112"/>
      <c r="JN144" s="112"/>
      <c r="JO144" s="112"/>
      <c r="JP144" s="112"/>
      <c r="JQ144" s="112"/>
      <c r="JR144" s="112"/>
      <c r="JS144" s="112"/>
      <c r="JT144" s="112"/>
      <c r="JU144" s="112"/>
      <c r="JV144" s="112"/>
      <c r="JW144" s="112"/>
      <c r="JX144" s="112"/>
      <c r="JY144" s="112"/>
      <c r="JZ144" s="112"/>
      <c r="KA144" s="112"/>
      <c r="KB144" s="112"/>
      <c r="KC144" s="112"/>
      <c r="KD144" s="112"/>
      <c r="KE144" s="112"/>
      <c r="KF144" s="112"/>
      <c r="KG144" s="112"/>
      <c r="KH144" s="112"/>
      <c r="KI144" s="112"/>
      <c r="KJ144" s="112"/>
      <c r="KK144" s="112"/>
      <c r="KL144" s="112"/>
      <c r="KM144" s="112"/>
      <c r="KN144" s="112"/>
      <c r="KO144" s="112"/>
      <c r="KP144" s="112"/>
      <c r="KQ144" s="112"/>
      <c r="KR144" s="112"/>
      <c r="KS144" s="112"/>
      <c r="KT144" s="112"/>
      <c r="KU144" s="112"/>
      <c r="KV144" s="112"/>
      <c r="KW144" s="112"/>
      <c r="KX144" s="112"/>
      <c r="KY144" s="112"/>
      <c r="KZ144" s="112"/>
      <c r="LA144" s="112"/>
      <c r="LB144" s="112"/>
      <c r="LC144" s="112"/>
      <c r="LD144" s="112"/>
      <c r="LE144" s="112"/>
      <c r="LF144" s="112"/>
      <c r="LG144" s="112"/>
      <c r="LH144" s="112"/>
      <c r="LI144" s="112"/>
      <c r="LJ144" s="112"/>
      <c r="LK144" s="112"/>
      <c r="LL144" s="112"/>
      <c r="LM144" s="112"/>
      <c r="LN144" s="112"/>
      <c r="LO144" s="112"/>
      <c r="LP144" s="112"/>
      <c r="LQ144" s="112"/>
      <c r="LR144" s="112"/>
      <c r="LS144" s="112"/>
      <c r="LT144" s="112"/>
      <c r="LU144" s="112"/>
      <c r="LV144" s="112"/>
      <c r="LW144" s="112"/>
      <c r="LX144" s="112"/>
      <c r="LY144" s="112"/>
      <c r="LZ144" s="112"/>
      <c r="MA144" s="112"/>
      <c r="MB144" s="112"/>
      <c r="MC144" s="112"/>
      <c r="MD144" s="112"/>
      <c r="ME144" s="112"/>
      <c r="MF144" s="112"/>
      <c r="MG144" s="112"/>
      <c r="MH144" s="112"/>
      <c r="MI144" s="112"/>
      <c r="MJ144" s="112"/>
      <c r="MK144" s="112"/>
      <c r="ML144" s="112"/>
      <c r="MM144" s="112"/>
      <c r="MN144" s="112"/>
      <c r="MO144" s="112"/>
      <c r="MP144" s="112"/>
      <c r="MQ144" s="112"/>
      <c r="MR144" s="112"/>
      <c r="MS144" s="112"/>
      <c r="MT144" s="112"/>
      <c r="MU144" s="112"/>
      <c r="MV144" s="112"/>
      <c r="MW144" s="112"/>
      <c r="MX144" s="112"/>
      <c r="MY144" s="112"/>
      <c r="MZ144" s="112"/>
      <c r="NA144" s="112"/>
      <c r="NB144" s="112"/>
      <c r="NC144" s="112"/>
      <c r="ND144" s="112"/>
      <c r="NE144" s="112"/>
      <c r="NF144" s="112"/>
      <c r="NG144" s="112"/>
      <c r="NH144" s="112"/>
      <c r="NI144" s="112"/>
      <c r="NJ144" s="112"/>
      <c r="NK144" s="112"/>
      <c r="NL144" s="112"/>
      <c r="NM144" s="112"/>
      <c r="NN144" s="112"/>
      <c r="NO144" s="112"/>
      <c r="NP144" s="112"/>
      <c r="NQ144" s="112"/>
      <c r="NR144" s="112"/>
      <c r="NS144" s="112"/>
      <c r="NT144" s="112"/>
      <c r="NU144" s="112"/>
      <c r="NV144" s="112"/>
      <c r="NW144" s="112"/>
      <c r="NX144" s="112"/>
      <c r="NY144" s="112"/>
      <c r="NZ144" s="112"/>
      <c r="OA144" s="112"/>
      <c r="OB144" s="112"/>
      <c r="OC144" s="112"/>
      <c r="OD144" s="112"/>
      <c r="OE144" s="112"/>
      <c r="OF144" s="112"/>
      <c r="OG144" s="112"/>
      <c r="OH144" s="112"/>
      <c r="OI144" s="112"/>
      <c r="OJ144" s="112"/>
      <c r="OK144" s="112"/>
      <c r="OL144" s="112"/>
      <c r="OM144" s="112"/>
      <c r="ON144" s="112"/>
      <c r="OO144" s="112"/>
      <c r="OP144" s="112"/>
      <c r="OQ144" s="112"/>
      <c r="OR144" s="112"/>
      <c r="OS144" s="112"/>
      <c r="OT144" s="112"/>
      <c r="OU144" s="112"/>
      <c r="OV144" s="112"/>
      <c r="OW144" s="112"/>
      <c r="OX144" s="112"/>
      <c r="OY144" s="112"/>
      <c r="OZ144" s="112"/>
      <c r="PA144" s="112"/>
      <c r="PB144" s="112"/>
      <c r="PC144" s="112"/>
      <c r="PD144" s="112"/>
      <c r="PE144" s="112"/>
      <c r="PF144" s="112"/>
      <c r="PG144" s="112"/>
      <c r="PH144" s="112"/>
      <c r="PI144" s="112"/>
      <c r="PJ144" s="112"/>
      <c r="PK144" s="112"/>
      <c r="PL144" s="112"/>
      <c r="PM144" s="112"/>
      <c r="PN144" s="112"/>
      <c r="PO144" s="112"/>
      <c r="PP144" s="112"/>
      <c r="PQ144" s="112"/>
      <c r="PR144" s="112"/>
      <c r="PS144" s="112"/>
      <c r="PT144" s="112"/>
      <c r="PU144" s="112"/>
      <c r="PV144" s="112"/>
      <c r="PW144" s="112"/>
      <c r="PX144" s="112"/>
      <c r="PY144" s="112"/>
      <c r="PZ144" s="112"/>
      <c r="QA144" s="112"/>
      <c r="QB144" s="112"/>
      <c r="QC144" s="112"/>
      <c r="QD144" s="112"/>
      <c r="QE144" s="112"/>
      <c r="QF144" s="112"/>
      <c r="QG144" s="112"/>
      <c r="QH144" s="112"/>
      <c r="QI144" s="112"/>
      <c r="QJ144" s="112"/>
      <c r="QK144" s="112"/>
      <c r="QL144" s="112"/>
      <c r="QM144" s="112"/>
      <c r="QN144" s="112"/>
      <c r="QO144" s="112"/>
      <c r="QP144" s="112"/>
      <c r="QQ144" s="112"/>
      <c r="QR144" s="112"/>
      <c r="QS144" s="112"/>
      <c r="QT144" s="112"/>
      <c r="QU144" s="112"/>
      <c r="QV144" s="112"/>
      <c r="QW144" s="112"/>
      <c r="QX144" s="112"/>
      <c r="QY144" s="112"/>
      <c r="QZ144" s="112"/>
      <c r="RA144" s="112"/>
      <c r="RB144" s="112"/>
      <c r="RC144" s="112"/>
      <c r="RD144" s="112"/>
      <c r="RE144" s="112"/>
      <c r="RF144" s="112"/>
      <c r="RG144" s="112"/>
      <c r="RH144" s="112"/>
      <c r="RI144" s="112"/>
      <c r="RJ144" s="112"/>
      <c r="RK144" s="112"/>
      <c r="RL144" s="112"/>
      <c r="RM144" s="112"/>
      <c r="RN144" s="112"/>
      <c r="RO144" s="112"/>
      <c r="RP144" s="112"/>
      <c r="RQ144" s="112"/>
      <c r="RR144" s="112"/>
      <c r="RS144" s="112"/>
      <c r="RT144" s="112"/>
      <c r="RU144" s="112"/>
      <c r="RV144" s="112"/>
      <c r="RW144" s="112"/>
      <c r="RX144" s="112"/>
      <c r="RY144" s="112"/>
      <c r="RZ144" s="112"/>
      <c r="SA144" s="112"/>
      <c r="SB144" s="112"/>
      <c r="SC144" s="112"/>
      <c r="SD144" s="112"/>
      <c r="SE144" s="112"/>
      <c r="SF144" s="112"/>
      <c r="SG144" s="112"/>
      <c r="SH144" s="112"/>
      <c r="SI144" s="112"/>
      <c r="SJ144" s="112"/>
      <c r="SK144" s="112"/>
      <c r="SL144" s="112"/>
      <c r="SM144" s="112"/>
      <c r="SN144" s="112"/>
      <c r="SO144" s="112"/>
      <c r="SP144" s="112"/>
      <c r="SQ144" s="112"/>
      <c r="SR144" s="112"/>
      <c r="SS144" s="112"/>
      <c r="ST144" s="112"/>
      <c r="SU144" s="112"/>
      <c r="SV144" s="112"/>
      <c r="SW144" s="112"/>
      <c r="SX144" s="112"/>
      <c r="SY144" s="112"/>
      <c r="SZ144" s="112"/>
      <c r="TA144" s="112"/>
      <c r="TB144" s="112"/>
      <c r="TC144" s="112"/>
      <c r="TD144" s="112"/>
      <c r="TE144" s="112"/>
      <c r="TF144" s="112"/>
      <c r="TG144" s="112"/>
      <c r="TH144" s="112"/>
      <c r="TI144" s="112"/>
      <c r="TJ144" s="112"/>
      <c r="TK144" s="112"/>
      <c r="TL144" s="112"/>
      <c r="TM144" s="112"/>
      <c r="TN144" s="112"/>
      <c r="TO144" s="112"/>
      <c r="TP144" s="112"/>
      <c r="TQ144" s="112"/>
      <c r="TR144" s="112"/>
      <c r="TS144" s="112"/>
      <c r="TT144" s="112"/>
      <c r="TU144" s="112"/>
      <c r="TV144" s="112"/>
      <c r="TW144" s="112"/>
      <c r="TX144" s="112"/>
      <c r="TY144" s="112"/>
      <c r="TZ144" s="112"/>
      <c r="UA144" s="112"/>
      <c r="UB144" s="112"/>
      <c r="UC144" s="112"/>
      <c r="UD144" s="112"/>
      <c r="UE144" s="112"/>
      <c r="UF144" s="112"/>
      <c r="UG144" s="112"/>
      <c r="UH144" s="112"/>
      <c r="UI144" s="112"/>
      <c r="UJ144" s="112"/>
      <c r="UK144" s="112"/>
      <c r="UL144" s="112"/>
      <c r="UM144" s="112"/>
      <c r="UN144" s="112"/>
      <c r="UO144" s="112"/>
      <c r="UP144" s="112"/>
      <c r="UQ144" s="112"/>
      <c r="UR144" s="112"/>
      <c r="US144" s="112"/>
      <c r="UT144" s="112"/>
      <c r="UU144" s="112"/>
      <c r="UV144" s="112"/>
      <c r="UW144" s="112"/>
      <c r="UX144" s="112"/>
      <c r="UY144" s="112"/>
      <c r="UZ144" s="112"/>
      <c r="VA144" s="112"/>
      <c r="VB144" s="112"/>
      <c r="VC144" s="112"/>
      <c r="VD144" s="112"/>
      <c r="VE144" s="112"/>
      <c r="VF144" s="112"/>
      <c r="VG144" s="112"/>
      <c r="VH144" s="112"/>
      <c r="VI144" s="112"/>
      <c r="VJ144" s="112"/>
      <c r="VK144" s="112"/>
      <c r="VL144" s="112"/>
      <c r="VM144" s="112"/>
      <c r="VN144" s="112"/>
      <c r="VO144" s="112"/>
      <c r="VP144" s="112"/>
      <c r="VQ144" s="112"/>
      <c r="VR144" s="112"/>
      <c r="VS144" s="112"/>
      <c r="VT144" s="112"/>
      <c r="VU144" s="112"/>
      <c r="VV144" s="112"/>
      <c r="VW144" s="112"/>
      <c r="VX144" s="112"/>
      <c r="VY144" s="112"/>
      <c r="VZ144" s="112"/>
      <c r="WA144" s="112"/>
      <c r="WB144" s="112"/>
      <c r="WC144" s="112"/>
      <c r="WD144" s="112"/>
      <c r="WE144" s="112"/>
      <c r="WF144" s="112"/>
      <c r="WG144" s="112"/>
      <c r="WH144" s="112"/>
      <c r="WI144" s="112"/>
      <c r="WJ144" s="112"/>
      <c r="WK144" s="112"/>
      <c r="WL144" s="112"/>
      <c r="WM144" s="112"/>
      <c r="WN144" s="112"/>
      <c r="WO144" s="112"/>
      <c r="WP144" s="112"/>
      <c r="WQ144" s="112"/>
      <c r="WR144" s="112"/>
      <c r="WS144" s="112"/>
      <c r="WT144" s="112"/>
      <c r="WU144" s="112"/>
      <c r="WV144" s="112"/>
      <c r="WW144" s="112"/>
      <c r="WX144" s="112"/>
      <c r="WY144" s="112"/>
      <c r="WZ144" s="112"/>
      <c r="XA144" s="112"/>
      <c r="XB144" s="112"/>
      <c r="XC144" s="112"/>
      <c r="XD144" s="112"/>
      <c r="XE144" s="112"/>
      <c r="XF144" s="112"/>
      <c r="XG144" s="112"/>
      <c r="XH144" s="112"/>
      <c r="XI144" s="112"/>
      <c r="XJ144" s="112"/>
      <c r="XK144" s="112"/>
      <c r="XL144" s="112"/>
      <c r="XM144" s="112"/>
      <c r="XN144" s="112"/>
      <c r="XO144" s="112"/>
      <c r="XP144" s="112"/>
      <c r="XQ144" s="112"/>
      <c r="XR144" s="112"/>
      <c r="XS144" s="112"/>
      <c r="XT144" s="112"/>
      <c r="XU144" s="112"/>
      <c r="XV144" s="112"/>
      <c r="XW144" s="112"/>
      <c r="XX144" s="112"/>
      <c r="XY144" s="112"/>
      <c r="XZ144" s="112"/>
      <c r="YA144" s="112"/>
      <c r="YB144" s="112"/>
      <c r="YC144" s="112"/>
      <c r="YD144" s="112"/>
      <c r="YE144" s="112"/>
      <c r="YF144" s="112"/>
      <c r="YG144" s="112"/>
      <c r="YH144" s="112"/>
      <c r="YI144" s="112"/>
      <c r="YJ144" s="112"/>
      <c r="YK144" s="112"/>
      <c r="YL144" s="112"/>
      <c r="YM144" s="112"/>
      <c r="YN144" s="112"/>
      <c r="YO144" s="112"/>
      <c r="YP144" s="112"/>
      <c r="YQ144" s="112"/>
      <c r="YR144" s="112"/>
      <c r="YS144" s="112"/>
      <c r="YT144" s="112"/>
      <c r="YU144" s="112"/>
      <c r="YV144" s="112"/>
      <c r="YW144" s="112"/>
      <c r="YX144" s="112"/>
      <c r="YY144" s="112"/>
      <c r="YZ144" s="112"/>
      <c r="ZA144" s="112"/>
      <c r="ZB144" s="112"/>
      <c r="ZC144" s="112"/>
      <c r="ZD144" s="112"/>
      <c r="ZE144" s="112"/>
      <c r="ZF144" s="112"/>
      <c r="ZG144" s="112"/>
      <c r="ZH144" s="112"/>
      <c r="ZI144" s="112"/>
      <c r="ZJ144" s="112"/>
      <c r="ZK144" s="112"/>
      <c r="ZL144" s="112"/>
      <c r="ZM144" s="112"/>
      <c r="ZN144" s="112"/>
      <c r="ZO144" s="112"/>
      <c r="ZP144" s="112"/>
      <c r="ZQ144" s="112"/>
      <c r="ZR144" s="112"/>
      <c r="ZS144" s="112"/>
      <c r="ZT144" s="112"/>
      <c r="ZU144" s="112"/>
      <c r="ZV144" s="112"/>
      <c r="ZW144" s="112"/>
      <c r="ZX144" s="112"/>
      <c r="ZY144" s="112"/>
      <c r="ZZ144" s="112"/>
      <c r="AAA144" s="112"/>
      <c r="AAB144" s="112"/>
      <c r="AAC144" s="112"/>
      <c r="AAD144" s="112"/>
      <c r="AAE144" s="112"/>
      <c r="AAF144" s="112"/>
      <c r="AAG144" s="112"/>
      <c r="AAH144" s="112"/>
      <c r="AAI144" s="112"/>
      <c r="AAJ144" s="112"/>
      <c r="AAK144" s="112"/>
      <c r="AAL144" s="112"/>
      <c r="AAM144" s="112"/>
      <c r="AAN144" s="112"/>
      <c r="AAO144" s="112"/>
      <c r="AAP144" s="112"/>
      <c r="AAQ144" s="112"/>
      <c r="AAR144" s="112"/>
      <c r="AAS144" s="112"/>
      <c r="AAT144" s="112"/>
      <c r="AAU144" s="112"/>
      <c r="AAV144" s="112"/>
      <c r="AAW144" s="112"/>
      <c r="AAX144" s="112"/>
      <c r="AAY144" s="112"/>
      <c r="AAZ144" s="112"/>
      <c r="ABA144" s="112"/>
      <c r="ABB144" s="112"/>
      <c r="ABC144" s="112"/>
      <c r="ABD144" s="112"/>
      <c r="ABE144" s="112"/>
      <c r="ABF144" s="112"/>
      <c r="ABG144" s="112"/>
      <c r="ABH144" s="112"/>
      <c r="ABI144" s="112"/>
      <c r="ABJ144" s="112"/>
      <c r="ABK144" s="112"/>
      <c r="ABL144" s="112"/>
      <c r="ABM144" s="112"/>
      <c r="ABN144" s="112"/>
      <c r="ABO144" s="112"/>
      <c r="ABP144" s="112"/>
      <c r="ABQ144" s="112"/>
      <c r="ABR144" s="112"/>
      <c r="ABS144" s="112"/>
      <c r="ABT144" s="112"/>
      <c r="ABU144" s="112"/>
      <c r="ABV144" s="112"/>
      <c r="ABW144" s="112"/>
      <c r="ABX144" s="112"/>
      <c r="ABY144" s="112"/>
      <c r="ABZ144" s="112"/>
      <c r="ACA144" s="112"/>
      <c r="ACB144" s="112"/>
      <c r="ACC144" s="112"/>
      <c r="ACD144" s="112"/>
      <c r="ACE144" s="112"/>
      <c r="ACF144" s="112"/>
      <c r="ACG144" s="112"/>
      <c r="ACH144" s="112"/>
      <c r="ACI144" s="112"/>
      <c r="ACJ144" s="112"/>
      <c r="ACK144" s="112"/>
      <c r="ACL144" s="112"/>
      <c r="ACM144" s="112"/>
      <c r="ACN144" s="112"/>
      <c r="ACO144" s="112"/>
      <c r="ACP144" s="112"/>
      <c r="ACQ144" s="112"/>
      <c r="ACR144" s="112"/>
      <c r="ACS144" s="112"/>
      <c r="ACT144" s="112"/>
      <c r="ACU144" s="112"/>
      <c r="ACV144" s="112"/>
      <c r="ACW144" s="112"/>
      <c r="ACX144" s="112"/>
      <c r="ACY144" s="112"/>
      <c r="ACZ144" s="112"/>
      <c r="ADA144" s="112"/>
      <c r="ADB144" s="112"/>
      <c r="ADC144" s="112"/>
      <c r="ADD144" s="112"/>
      <c r="ADE144" s="112"/>
      <c r="ADF144" s="112"/>
      <c r="ADG144" s="112"/>
      <c r="ADH144" s="112"/>
      <c r="ADI144" s="112"/>
      <c r="ADJ144" s="112"/>
      <c r="ADK144" s="112"/>
      <c r="ADL144" s="112"/>
      <c r="ADM144" s="112"/>
      <c r="ADN144" s="112"/>
      <c r="ADO144" s="112"/>
      <c r="ADP144" s="112"/>
      <c r="ADQ144" s="112"/>
      <c r="ADR144" s="112"/>
      <c r="ADS144" s="112"/>
      <c r="ADT144" s="112"/>
      <c r="ADU144" s="112"/>
      <c r="ADV144" s="112"/>
      <c r="ADW144" s="112"/>
      <c r="ADX144" s="112"/>
      <c r="ADY144" s="112"/>
      <c r="ADZ144" s="112"/>
      <c r="AEA144" s="112"/>
      <c r="AEB144" s="112"/>
      <c r="AEC144" s="112"/>
      <c r="AED144" s="112"/>
      <c r="AEE144" s="112"/>
      <c r="AEF144" s="112"/>
      <c r="AEG144" s="112"/>
      <c r="AEH144" s="112"/>
      <c r="AEI144" s="112"/>
      <c r="AEJ144" s="112"/>
      <c r="AEK144" s="112"/>
      <c r="AEL144" s="112"/>
      <c r="AEM144" s="112"/>
      <c r="AEN144" s="112"/>
      <c r="AEO144" s="112"/>
      <c r="AEP144" s="112"/>
      <c r="AEQ144" s="112"/>
      <c r="AER144" s="112"/>
      <c r="AES144" s="112"/>
      <c r="AET144" s="112"/>
      <c r="AEU144" s="112"/>
      <c r="AEV144" s="112"/>
      <c r="AEW144" s="112"/>
      <c r="AEX144" s="112"/>
      <c r="AEY144" s="112"/>
      <c r="AEZ144" s="112"/>
      <c r="AFA144" s="112"/>
      <c r="AFB144" s="112"/>
      <c r="AFC144" s="112"/>
      <c r="AFD144" s="112"/>
      <c r="AFE144" s="112"/>
      <c r="AFF144" s="112"/>
      <c r="AFG144" s="112"/>
      <c r="AFH144" s="112"/>
      <c r="AFI144" s="112"/>
      <c r="AFJ144" s="112"/>
      <c r="AFK144" s="112"/>
      <c r="AFL144" s="112"/>
      <c r="AFM144" s="112"/>
      <c r="AFN144" s="112"/>
      <c r="AFO144" s="112"/>
      <c r="AFP144" s="112"/>
      <c r="AFQ144" s="112"/>
      <c r="AFR144" s="112"/>
      <c r="AFS144" s="112"/>
      <c r="AFT144" s="112"/>
      <c r="AFU144" s="112"/>
      <c r="AFV144" s="112"/>
      <c r="AFW144" s="112"/>
      <c r="AFX144" s="112"/>
      <c r="AFY144" s="112"/>
      <c r="AFZ144" s="112"/>
      <c r="AGA144" s="112"/>
      <c r="AGB144" s="112"/>
      <c r="AGC144" s="112"/>
      <c r="AGD144" s="112"/>
      <c r="AGE144" s="112"/>
      <c r="AGF144" s="112"/>
      <c r="AGG144" s="112"/>
      <c r="AGH144" s="112"/>
      <c r="AGI144" s="112"/>
      <c r="AGJ144" s="112"/>
      <c r="AGK144" s="112"/>
      <c r="AGL144" s="112"/>
      <c r="AGM144" s="112"/>
      <c r="AGN144" s="112"/>
      <c r="AGO144" s="112"/>
      <c r="AGP144" s="112"/>
      <c r="AGQ144" s="112"/>
      <c r="AGR144" s="112"/>
      <c r="AGS144" s="112"/>
      <c r="AGT144" s="112"/>
      <c r="AGU144" s="112"/>
      <c r="AGV144" s="112"/>
      <c r="AGW144" s="112"/>
      <c r="AGX144" s="112"/>
      <c r="AGY144" s="112"/>
      <c r="AGZ144" s="112"/>
      <c r="AHA144" s="112"/>
      <c r="AHB144" s="112"/>
      <c r="AHC144" s="112"/>
      <c r="AHD144" s="112"/>
      <c r="AHE144" s="112"/>
      <c r="AHF144" s="112"/>
      <c r="AHG144" s="112"/>
      <c r="AHH144" s="112"/>
      <c r="AHI144" s="112"/>
      <c r="AHJ144" s="112"/>
      <c r="AHK144" s="112"/>
      <c r="AHL144" s="112"/>
      <c r="AHM144" s="112"/>
      <c r="AHN144" s="112"/>
      <c r="AHO144" s="112"/>
      <c r="AHP144" s="112"/>
      <c r="AHQ144" s="112"/>
      <c r="AHR144" s="112"/>
      <c r="AHS144" s="112"/>
      <c r="AHT144" s="112"/>
      <c r="AHU144" s="112"/>
      <c r="AHV144" s="112"/>
      <c r="AHW144" s="112"/>
      <c r="AHX144" s="112"/>
      <c r="AHY144" s="112"/>
      <c r="AHZ144" s="112"/>
      <c r="AIA144" s="112"/>
      <c r="AIB144" s="112"/>
      <c r="AIC144" s="112"/>
      <c r="AID144" s="112"/>
      <c r="AIE144" s="112"/>
      <c r="AIF144" s="112"/>
      <c r="AIG144" s="112"/>
      <c r="AIH144" s="112"/>
      <c r="AII144" s="112"/>
      <c r="AIJ144" s="112"/>
      <c r="AIK144" s="112"/>
      <c r="AIL144" s="112"/>
      <c r="AIM144" s="112"/>
      <c r="AIN144" s="112"/>
      <c r="AIO144" s="112"/>
      <c r="AIP144" s="112"/>
      <c r="AIQ144" s="112"/>
      <c r="AIR144" s="112"/>
      <c r="AIS144" s="112"/>
      <c r="AIT144" s="112"/>
      <c r="AIU144" s="112"/>
      <c r="AIV144" s="112"/>
      <c r="AIW144" s="112"/>
      <c r="AIX144" s="112"/>
      <c r="AIY144" s="112"/>
      <c r="AIZ144" s="112"/>
      <c r="AJA144" s="112"/>
      <c r="AJB144" s="112"/>
      <c r="AJC144" s="112"/>
      <c r="AJD144" s="112"/>
      <c r="AJE144" s="112"/>
      <c r="AJF144" s="112"/>
      <c r="AJG144" s="112"/>
      <c r="AJH144" s="112"/>
      <c r="AJI144" s="112"/>
      <c r="AJJ144" s="112"/>
      <c r="AJK144" s="112"/>
      <c r="AJL144" s="112"/>
      <c r="AJM144" s="112"/>
      <c r="AJN144" s="112"/>
      <c r="AJO144" s="112"/>
      <c r="AJP144" s="112"/>
      <c r="AJQ144" s="112"/>
      <c r="AJR144" s="112"/>
      <c r="AJS144" s="112"/>
      <c r="AJT144" s="112"/>
      <c r="AJU144" s="112"/>
      <c r="AJV144" s="112"/>
      <c r="AJW144" s="112"/>
      <c r="AJX144" s="112"/>
      <c r="AJY144" s="112"/>
      <c r="AJZ144" s="112"/>
      <c r="AKA144" s="112"/>
      <c r="AKB144" s="112"/>
      <c r="AKC144" s="112"/>
      <c r="AKD144" s="112"/>
      <c r="AKE144" s="112"/>
      <c r="AKF144" s="112"/>
      <c r="AKG144" s="112"/>
      <c r="AKH144" s="112"/>
      <c r="AKI144" s="112"/>
      <c r="AKJ144" s="112"/>
      <c r="AKK144" s="112"/>
      <c r="AKL144" s="112"/>
      <c r="AKM144" s="112"/>
      <c r="AKN144" s="112"/>
      <c r="AKO144" s="112"/>
      <c r="AKP144" s="112"/>
      <c r="AKQ144" s="112"/>
      <c r="AKR144" s="112"/>
      <c r="AKS144" s="112"/>
      <c r="AKT144" s="112"/>
      <c r="AKU144" s="112"/>
      <c r="AKV144" s="112"/>
      <c r="AKW144" s="112"/>
      <c r="AKX144" s="112"/>
      <c r="AKY144" s="112"/>
      <c r="AKZ144" s="112"/>
      <c r="ALA144" s="112"/>
      <c r="ALB144" s="112"/>
      <c r="ALC144" s="112"/>
      <c r="ALD144" s="112"/>
      <c r="ALE144" s="112"/>
      <c r="ALF144" s="112"/>
      <c r="ALG144" s="112"/>
      <c r="ALH144" s="112"/>
      <c r="ALI144" s="112"/>
      <c r="ALJ144" s="112"/>
      <c r="ALK144" s="112"/>
      <c r="ALL144" s="112"/>
      <c r="ALM144" s="112"/>
      <c r="ALN144" s="112"/>
      <c r="ALO144" s="112"/>
      <c r="ALP144" s="112"/>
      <c r="ALQ144" s="112"/>
      <c r="ALR144" s="112"/>
      <c r="ALS144" s="112"/>
      <c r="ALT144" s="112"/>
      <c r="ALU144" s="112"/>
      <c r="ALV144" s="112"/>
      <c r="ALW144" s="112"/>
      <c r="ALX144" s="112"/>
      <c r="ALY144" s="112"/>
      <c r="ALZ144" s="112"/>
      <c r="AMA144" s="112"/>
      <c r="AMB144" s="112"/>
      <c r="AMC144" s="112"/>
      <c r="AMD144" s="112"/>
    </row>
    <row r="145" spans="1:1019" s="567" customFormat="1">
      <c r="A145" s="568"/>
      <c r="B145" s="429"/>
      <c r="C145" s="121"/>
      <c r="D145" s="121"/>
      <c r="E145" s="121"/>
      <c r="F145" s="261"/>
      <c r="G145" s="29"/>
      <c r="H145" s="570"/>
      <c r="I145" s="112"/>
      <c r="J145" s="112"/>
      <c r="K145" s="112"/>
      <c r="L145" s="112"/>
      <c r="M145" s="112"/>
      <c r="N145" s="112"/>
      <c r="O145" s="112"/>
      <c r="P145" s="112"/>
      <c r="Q145" s="112"/>
      <c r="R145" s="112"/>
      <c r="S145" s="112"/>
      <c r="T145" s="112"/>
      <c r="U145" s="112"/>
      <c r="V145" s="112"/>
      <c r="W145" s="112"/>
      <c r="X145" s="112"/>
      <c r="Y145" s="112"/>
      <c r="Z145" s="112"/>
      <c r="AA145" s="112"/>
      <c r="AB145" s="112"/>
      <c r="AC145" s="112"/>
      <c r="AD145" s="112"/>
      <c r="AE145" s="112"/>
      <c r="AF145" s="112"/>
      <c r="AG145" s="112"/>
      <c r="AH145" s="112"/>
      <c r="AI145" s="112"/>
      <c r="AJ145" s="112"/>
      <c r="AK145" s="112"/>
      <c r="AL145" s="112"/>
      <c r="AM145" s="112"/>
      <c r="AN145" s="112"/>
      <c r="AO145" s="112"/>
      <c r="AP145" s="112"/>
      <c r="AQ145" s="112"/>
      <c r="AR145" s="112"/>
      <c r="AS145" s="112"/>
      <c r="AT145" s="112"/>
      <c r="AU145" s="112"/>
      <c r="AV145" s="112"/>
      <c r="AW145" s="112"/>
      <c r="AX145" s="112"/>
      <c r="AY145" s="112"/>
      <c r="AZ145" s="112"/>
      <c r="BA145" s="112"/>
      <c r="BB145" s="112"/>
      <c r="BC145" s="112"/>
      <c r="BD145" s="112"/>
      <c r="BE145" s="112"/>
      <c r="BF145" s="112"/>
      <c r="BG145" s="112"/>
      <c r="BH145" s="112"/>
      <c r="BI145" s="112"/>
      <c r="BJ145" s="112"/>
      <c r="BK145" s="112"/>
      <c r="BL145" s="112"/>
      <c r="BM145" s="112"/>
      <c r="BN145" s="112"/>
      <c r="BO145" s="112"/>
      <c r="BP145" s="112"/>
      <c r="BQ145" s="112"/>
      <c r="BR145" s="112"/>
      <c r="BS145" s="112"/>
      <c r="BT145" s="112"/>
      <c r="BU145" s="112"/>
      <c r="BV145" s="112"/>
      <c r="BW145" s="112"/>
      <c r="BX145" s="112"/>
      <c r="BY145" s="112"/>
      <c r="BZ145" s="112"/>
      <c r="CA145" s="112"/>
      <c r="CB145" s="112"/>
      <c r="CC145" s="112"/>
      <c r="CD145" s="112"/>
      <c r="CE145" s="112"/>
      <c r="CF145" s="112"/>
      <c r="CG145" s="112"/>
      <c r="CH145" s="112"/>
      <c r="CI145" s="112"/>
      <c r="CJ145" s="112"/>
      <c r="CK145" s="112"/>
      <c r="CL145" s="112"/>
      <c r="CM145" s="112"/>
      <c r="CN145" s="112"/>
      <c r="CO145" s="112"/>
      <c r="CP145" s="112"/>
      <c r="CQ145" s="112"/>
      <c r="CR145" s="112"/>
      <c r="CS145" s="112"/>
      <c r="CT145" s="112"/>
      <c r="CU145" s="112"/>
      <c r="CV145" s="112"/>
      <c r="CW145" s="112"/>
      <c r="CX145" s="112"/>
      <c r="CY145" s="112"/>
      <c r="CZ145" s="112"/>
      <c r="DA145" s="112"/>
      <c r="DB145" s="112"/>
      <c r="DC145" s="112"/>
      <c r="DD145" s="112"/>
      <c r="DE145" s="112"/>
      <c r="DF145" s="112"/>
      <c r="DG145" s="112"/>
      <c r="DH145" s="112"/>
      <c r="DI145" s="112"/>
      <c r="DJ145" s="112"/>
      <c r="DK145" s="112"/>
      <c r="DL145" s="112"/>
      <c r="DM145" s="112"/>
      <c r="DN145" s="112"/>
      <c r="DO145" s="112"/>
      <c r="DP145" s="112"/>
      <c r="DQ145" s="112"/>
      <c r="DR145" s="112"/>
      <c r="DS145" s="112"/>
      <c r="DT145" s="112"/>
      <c r="DU145" s="112"/>
      <c r="DV145" s="112"/>
      <c r="DW145" s="112"/>
      <c r="DX145" s="112"/>
      <c r="DY145" s="112"/>
      <c r="DZ145" s="112"/>
      <c r="EA145" s="112"/>
      <c r="EB145" s="112"/>
      <c r="EC145" s="112"/>
      <c r="ED145" s="112"/>
      <c r="EE145" s="112"/>
      <c r="EF145" s="112"/>
      <c r="EG145" s="112"/>
      <c r="EH145" s="112"/>
      <c r="EI145" s="112"/>
      <c r="EJ145" s="112"/>
      <c r="EK145" s="112"/>
      <c r="EL145" s="112"/>
      <c r="EM145" s="112"/>
      <c r="EN145" s="112"/>
      <c r="EO145" s="112"/>
      <c r="EP145" s="112"/>
      <c r="EQ145" s="112"/>
      <c r="ER145" s="112"/>
      <c r="ES145" s="112"/>
      <c r="ET145" s="112"/>
      <c r="EU145" s="112"/>
      <c r="EV145" s="112"/>
      <c r="EW145" s="112"/>
      <c r="EX145" s="112"/>
      <c r="EY145" s="112"/>
      <c r="EZ145" s="112"/>
      <c r="FA145" s="112"/>
      <c r="FB145" s="112"/>
      <c r="FC145" s="112"/>
      <c r="FD145" s="112"/>
      <c r="FE145" s="112"/>
      <c r="FF145" s="112"/>
      <c r="FG145" s="112"/>
      <c r="FH145" s="112"/>
      <c r="FI145" s="112"/>
      <c r="FJ145" s="112"/>
      <c r="FK145" s="112"/>
      <c r="FL145" s="112"/>
      <c r="FM145" s="112"/>
      <c r="FN145" s="112"/>
      <c r="FO145" s="112"/>
      <c r="FP145" s="112"/>
      <c r="FQ145" s="112"/>
      <c r="FR145" s="112"/>
      <c r="FS145" s="112"/>
      <c r="FT145" s="112"/>
      <c r="FU145" s="112"/>
      <c r="FV145" s="112"/>
      <c r="FW145" s="112"/>
      <c r="FX145" s="112"/>
      <c r="FY145" s="112"/>
      <c r="FZ145" s="112"/>
      <c r="GA145" s="112"/>
      <c r="GB145" s="112"/>
      <c r="GC145" s="112"/>
      <c r="GD145" s="112"/>
      <c r="GE145" s="112"/>
      <c r="GF145" s="112"/>
      <c r="GG145" s="112"/>
      <c r="GH145" s="112"/>
      <c r="GI145" s="112"/>
      <c r="GJ145" s="112"/>
      <c r="GK145" s="112"/>
      <c r="GL145" s="112"/>
      <c r="GM145" s="112"/>
      <c r="GN145" s="112"/>
      <c r="GO145" s="112"/>
      <c r="GP145" s="112"/>
      <c r="GQ145" s="112"/>
      <c r="GR145" s="112"/>
      <c r="GS145" s="112"/>
      <c r="GT145" s="112"/>
      <c r="GU145" s="112"/>
      <c r="GV145" s="112"/>
      <c r="GW145" s="112"/>
      <c r="GX145" s="112"/>
      <c r="GY145" s="112"/>
      <c r="GZ145" s="112"/>
      <c r="HA145" s="112"/>
      <c r="HB145" s="112"/>
      <c r="HC145" s="112"/>
      <c r="HD145" s="112"/>
      <c r="HE145" s="112"/>
      <c r="HF145" s="112"/>
      <c r="HG145" s="112"/>
      <c r="HH145" s="112"/>
      <c r="HI145" s="112"/>
      <c r="HJ145" s="112"/>
      <c r="HK145" s="112"/>
      <c r="HL145" s="112"/>
      <c r="HM145" s="112"/>
      <c r="HN145" s="112"/>
      <c r="HO145" s="112"/>
      <c r="HP145" s="112"/>
      <c r="HQ145" s="112"/>
      <c r="HR145" s="112"/>
      <c r="HS145" s="112"/>
      <c r="HT145" s="112"/>
      <c r="HU145" s="112"/>
      <c r="HV145" s="112"/>
      <c r="HW145" s="112"/>
      <c r="HX145" s="112"/>
      <c r="HY145" s="112"/>
      <c r="HZ145" s="112"/>
      <c r="IA145" s="112"/>
      <c r="IB145" s="112"/>
      <c r="IC145" s="112"/>
      <c r="ID145" s="112"/>
      <c r="IE145" s="112"/>
      <c r="IF145" s="112"/>
      <c r="IG145" s="112"/>
      <c r="IH145" s="112"/>
      <c r="II145" s="112"/>
      <c r="IJ145" s="112"/>
      <c r="IK145" s="112"/>
      <c r="IL145" s="112"/>
      <c r="IM145" s="112"/>
      <c r="IN145" s="112"/>
      <c r="IO145" s="112"/>
      <c r="IP145" s="112"/>
      <c r="IQ145" s="112"/>
      <c r="IR145" s="112"/>
      <c r="IS145" s="112"/>
      <c r="IT145" s="112"/>
      <c r="IU145" s="112"/>
      <c r="IV145" s="112"/>
      <c r="IW145" s="112"/>
      <c r="IX145" s="112"/>
      <c r="IY145" s="112"/>
      <c r="IZ145" s="112"/>
      <c r="JA145" s="112"/>
      <c r="JB145" s="112"/>
      <c r="JC145" s="112"/>
      <c r="JD145" s="112"/>
      <c r="JE145" s="112"/>
      <c r="JF145" s="112"/>
      <c r="JG145" s="112"/>
      <c r="JH145" s="112"/>
      <c r="JI145" s="112"/>
      <c r="JJ145" s="112"/>
      <c r="JK145" s="112"/>
      <c r="JL145" s="112"/>
      <c r="JM145" s="112"/>
      <c r="JN145" s="112"/>
      <c r="JO145" s="112"/>
      <c r="JP145" s="112"/>
      <c r="JQ145" s="112"/>
      <c r="JR145" s="112"/>
      <c r="JS145" s="112"/>
      <c r="JT145" s="112"/>
      <c r="JU145" s="112"/>
      <c r="JV145" s="112"/>
      <c r="JW145" s="112"/>
      <c r="JX145" s="112"/>
      <c r="JY145" s="112"/>
      <c r="JZ145" s="112"/>
      <c r="KA145" s="112"/>
      <c r="KB145" s="112"/>
      <c r="KC145" s="112"/>
      <c r="KD145" s="112"/>
      <c r="KE145" s="112"/>
      <c r="KF145" s="112"/>
      <c r="KG145" s="112"/>
      <c r="KH145" s="112"/>
      <c r="KI145" s="112"/>
      <c r="KJ145" s="112"/>
      <c r="KK145" s="112"/>
      <c r="KL145" s="112"/>
      <c r="KM145" s="112"/>
      <c r="KN145" s="112"/>
      <c r="KO145" s="112"/>
      <c r="KP145" s="112"/>
      <c r="KQ145" s="112"/>
      <c r="KR145" s="112"/>
      <c r="KS145" s="112"/>
      <c r="KT145" s="112"/>
      <c r="KU145" s="112"/>
      <c r="KV145" s="112"/>
      <c r="KW145" s="112"/>
      <c r="KX145" s="112"/>
      <c r="KY145" s="112"/>
      <c r="KZ145" s="112"/>
      <c r="LA145" s="112"/>
      <c r="LB145" s="112"/>
      <c r="LC145" s="112"/>
      <c r="LD145" s="112"/>
      <c r="LE145" s="112"/>
      <c r="LF145" s="112"/>
      <c r="LG145" s="112"/>
      <c r="LH145" s="112"/>
      <c r="LI145" s="112"/>
      <c r="LJ145" s="112"/>
      <c r="LK145" s="112"/>
      <c r="LL145" s="112"/>
      <c r="LM145" s="112"/>
      <c r="LN145" s="112"/>
      <c r="LO145" s="112"/>
      <c r="LP145" s="112"/>
      <c r="LQ145" s="112"/>
      <c r="LR145" s="112"/>
      <c r="LS145" s="112"/>
      <c r="LT145" s="112"/>
      <c r="LU145" s="112"/>
      <c r="LV145" s="112"/>
      <c r="LW145" s="112"/>
      <c r="LX145" s="112"/>
      <c r="LY145" s="112"/>
      <c r="LZ145" s="112"/>
      <c r="MA145" s="112"/>
      <c r="MB145" s="112"/>
      <c r="MC145" s="112"/>
      <c r="MD145" s="112"/>
      <c r="ME145" s="112"/>
      <c r="MF145" s="112"/>
      <c r="MG145" s="112"/>
      <c r="MH145" s="112"/>
      <c r="MI145" s="112"/>
      <c r="MJ145" s="112"/>
      <c r="MK145" s="112"/>
      <c r="ML145" s="112"/>
      <c r="MM145" s="112"/>
      <c r="MN145" s="112"/>
      <c r="MO145" s="112"/>
      <c r="MP145" s="112"/>
      <c r="MQ145" s="112"/>
      <c r="MR145" s="112"/>
      <c r="MS145" s="112"/>
      <c r="MT145" s="112"/>
      <c r="MU145" s="112"/>
      <c r="MV145" s="112"/>
      <c r="MW145" s="112"/>
      <c r="MX145" s="112"/>
      <c r="MY145" s="112"/>
      <c r="MZ145" s="112"/>
      <c r="NA145" s="112"/>
      <c r="NB145" s="112"/>
      <c r="NC145" s="112"/>
      <c r="ND145" s="112"/>
      <c r="NE145" s="112"/>
      <c r="NF145" s="112"/>
      <c r="NG145" s="112"/>
      <c r="NH145" s="112"/>
      <c r="NI145" s="112"/>
      <c r="NJ145" s="112"/>
      <c r="NK145" s="112"/>
      <c r="NL145" s="112"/>
      <c r="NM145" s="112"/>
      <c r="NN145" s="112"/>
      <c r="NO145" s="112"/>
      <c r="NP145" s="112"/>
      <c r="NQ145" s="112"/>
      <c r="NR145" s="112"/>
      <c r="NS145" s="112"/>
      <c r="NT145" s="112"/>
      <c r="NU145" s="112"/>
      <c r="NV145" s="112"/>
      <c r="NW145" s="112"/>
      <c r="NX145" s="112"/>
      <c r="NY145" s="112"/>
      <c r="NZ145" s="112"/>
      <c r="OA145" s="112"/>
      <c r="OB145" s="112"/>
      <c r="OC145" s="112"/>
      <c r="OD145" s="112"/>
      <c r="OE145" s="112"/>
      <c r="OF145" s="112"/>
      <c r="OG145" s="112"/>
      <c r="OH145" s="112"/>
      <c r="OI145" s="112"/>
      <c r="OJ145" s="112"/>
      <c r="OK145" s="112"/>
      <c r="OL145" s="112"/>
      <c r="OM145" s="112"/>
      <c r="ON145" s="112"/>
      <c r="OO145" s="112"/>
      <c r="OP145" s="112"/>
      <c r="OQ145" s="112"/>
      <c r="OR145" s="112"/>
      <c r="OS145" s="112"/>
      <c r="OT145" s="112"/>
      <c r="OU145" s="112"/>
      <c r="OV145" s="112"/>
      <c r="OW145" s="112"/>
      <c r="OX145" s="112"/>
      <c r="OY145" s="112"/>
      <c r="OZ145" s="112"/>
      <c r="PA145" s="112"/>
      <c r="PB145" s="112"/>
      <c r="PC145" s="112"/>
      <c r="PD145" s="112"/>
      <c r="PE145" s="112"/>
      <c r="PF145" s="112"/>
      <c r="PG145" s="112"/>
      <c r="PH145" s="112"/>
      <c r="PI145" s="112"/>
      <c r="PJ145" s="112"/>
      <c r="PK145" s="112"/>
      <c r="PL145" s="112"/>
      <c r="PM145" s="112"/>
      <c r="PN145" s="112"/>
      <c r="PO145" s="112"/>
      <c r="PP145" s="112"/>
      <c r="PQ145" s="112"/>
      <c r="PR145" s="112"/>
      <c r="PS145" s="112"/>
      <c r="PT145" s="112"/>
      <c r="PU145" s="112"/>
      <c r="PV145" s="112"/>
      <c r="PW145" s="112"/>
      <c r="PX145" s="112"/>
      <c r="PY145" s="112"/>
      <c r="PZ145" s="112"/>
      <c r="QA145" s="112"/>
      <c r="QB145" s="112"/>
      <c r="QC145" s="112"/>
      <c r="QD145" s="112"/>
      <c r="QE145" s="112"/>
      <c r="QF145" s="112"/>
      <c r="QG145" s="112"/>
      <c r="QH145" s="112"/>
      <c r="QI145" s="112"/>
      <c r="QJ145" s="112"/>
      <c r="QK145" s="112"/>
      <c r="QL145" s="112"/>
      <c r="QM145" s="112"/>
      <c r="QN145" s="112"/>
      <c r="QO145" s="112"/>
      <c r="QP145" s="112"/>
      <c r="QQ145" s="112"/>
      <c r="QR145" s="112"/>
      <c r="QS145" s="112"/>
      <c r="QT145" s="112"/>
      <c r="QU145" s="112"/>
      <c r="QV145" s="112"/>
      <c r="QW145" s="112"/>
      <c r="QX145" s="112"/>
      <c r="QY145" s="112"/>
      <c r="QZ145" s="112"/>
      <c r="RA145" s="112"/>
      <c r="RB145" s="112"/>
      <c r="RC145" s="112"/>
      <c r="RD145" s="112"/>
      <c r="RE145" s="112"/>
      <c r="RF145" s="112"/>
      <c r="RG145" s="112"/>
      <c r="RH145" s="112"/>
      <c r="RI145" s="112"/>
      <c r="RJ145" s="112"/>
      <c r="RK145" s="112"/>
      <c r="RL145" s="112"/>
      <c r="RM145" s="112"/>
      <c r="RN145" s="112"/>
      <c r="RO145" s="112"/>
      <c r="RP145" s="112"/>
      <c r="RQ145" s="112"/>
      <c r="RR145" s="112"/>
      <c r="RS145" s="112"/>
      <c r="RT145" s="112"/>
      <c r="RU145" s="112"/>
      <c r="RV145" s="112"/>
      <c r="RW145" s="112"/>
      <c r="RX145" s="112"/>
      <c r="RY145" s="112"/>
      <c r="RZ145" s="112"/>
      <c r="SA145" s="112"/>
      <c r="SB145" s="112"/>
      <c r="SC145" s="112"/>
      <c r="SD145" s="112"/>
      <c r="SE145" s="112"/>
      <c r="SF145" s="112"/>
      <c r="SG145" s="112"/>
      <c r="SH145" s="112"/>
      <c r="SI145" s="112"/>
      <c r="SJ145" s="112"/>
      <c r="SK145" s="112"/>
      <c r="SL145" s="112"/>
      <c r="SM145" s="112"/>
      <c r="SN145" s="112"/>
      <c r="SO145" s="112"/>
      <c r="SP145" s="112"/>
      <c r="SQ145" s="112"/>
      <c r="SR145" s="112"/>
      <c r="SS145" s="112"/>
      <c r="ST145" s="112"/>
      <c r="SU145" s="112"/>
      <c r="SV145" s="112"/>
      <c r="SW145" s="112"/>
      <c r="SX145" s="112"/>
      <c r="SY145" s="112"/>
      <c r="SZ145" s="112"/>
      <c r="TA145" s="112"/>
      <c r="TB145" s="112"/>
      <c r="TC145" s="112"/>
      <c r="TD145" s="112"/>
      <c r="TE145" s="112"/>
      <c r="TF145" s="112"/>
      <c r="TG145" s="112"/>
      <c r="TH145" s="112"/>
      <c r="TI145" s="112"/>
      <c r="TJ145" s="112"/>
      <c r="TK145" s="112"/>
      <c r="TL145" s="112"/>
      <c r="TM145" s="112"/>
      <c r="TN145" s="112"/>
      <c r="TO145" s="112"/>
      <c r="TP145" s="112"/>
      <c r="TQ145" s="112"/>
      <c r="TR145" s="112"/>
      <c r="TS145" s="112"/>
      <c r="TT145" s="112"/>
      <c r="TU145" s="112"/>
      <c r="TV145" s="112"/>
      <c r="TW145" s="112"/>
      <c r="TX145" s="112"/>
      <c r="TY145" s="112"/>
      <c r="TZ145" s="112"/>
      <c r="UA145" s="112"/>
      <c r="UB145" s="112"/>
      <c r="UC145" s="112"/>
      <c r="UD145" s="112"/>
      <c r="UE145" s="112"/>
      <c r="UF145" s="112"/>
      <c r="UG145" s="112"/>
      <c r="UH145" s="112"/>
      <c r="UI145" s="112"/>
      <c r="UJ145" s="112"/>
      <c r="UK145" s="112"/>
      <c r="UL145" s="112"/>
      <c r="UM145" s="112"/>
      <c r="UN145" s="112"/>
      <c r="UO145" s="112"/>
      <c r="UP145" s="112"/>
      <c r="UQ145" s="112"/>
      <c r="UR145" s="112"/>
      <c r="US145" s="112"/>
      <c r="UT145" s="112"/>
      <c r="UU145" s="112"/>
      <c r="UV145" s="112"/>
      <c r="UW145" s="112"/>
      <c r="UX145" s="112"/>
      <c r="UY145" s="112"/>
      <c r="UZ145" s="112"/>
      <c r="VA145" s="112"/>
      <c r="VB145" s="112"/>
      <c r="VC145" s="112"/>
      <c r="VD145" s="112"/>
      <c r="VE145" s="112"/>
      <c r="VF145" s="112"/>
      <c r="VG145" s="112"/>
      <c r="VH145" s="112"/>
      <c r="VI145" s="112"/>
      <c r="VJ145" s="112"/>
      <c r="VK145" s="112"/>
      <c r="VL145" s="112"/>
      <c r="VM145" s="112"/>
      <c r="VN145" s="112"/>
      <c r="VO145" s="112"/>
      <c r="VP145" s="112"/>
      <c r="VQ145" s="112"/>
      <c r="VR145" s="112"/>
      <c r="VS145" s="112"/>
      <c r="VT145" s="112"/>
      <c r="VU145" s="112"/>
      <c r="VV145" s="112"/>
      <c r="VW145" s="112"/>
      <c r="VX145" s="112"/>
      <c r="VY145" s="112"/>
      <c r="VZ145" s="112"/>
      <c r="WA145" s="112"/>
      <c r="WB145" s="112"/>
      <c r="WC145" s="112"/>
      <c r="WD145" s="112"/>
      <c r="WE145" s="112"/>
      <c r="WF145" s="112"/>
      <c r="WG145" s="112"/>
      <c r="WH145" s="112"/>
      <c r="WI145" s="112"/>
      <c r="WJ145" s="112"/>
      <c r="WK145" s="112"/>
      <c r="WL145" s="112"/>
      <c r="WM145" s="112"/>
      <c r="WN145" s="112"/>
      <c r="WO145" s="112"/>
      <c r="WP145" s="112"/>
      <c r="WQ145" s="112"/>
      <c r="WR145" s="112"/>
      <c r="WS145" s="112"/>
      <c r="WT145" s="112"/>
      <c r="WU145" s="112"/>
      <c r="WV145" s="112"/>
      <c r="WW145" s="112"/>
      <c r="WX145" s="112"/>
      <c r="WY145" s="112"/>
      <c r="WZ145" s="112"/>
      <c r="XA145" s="112"/>
      <c r="XB145" s="112"/>
      <c r="XC145" s="112"/>
      <c r="XD145" s="112"/>
      <c r="XE145" s="112"/>
      <c r="XF145" s="112"/>
      <c r="XG145" s="112"/>
      <c r="XH145" s="112"/>
      <c r="XI145" s="112"/>
      <c r="XJ145" s="112"/>
      <c r="XK145" s="112"/>
      <c r="XL145" s="112"/>
      <c r="XM145" s="112"/>
      <c r="XN145" s="112"/>
      <c r="XO145" s="112"/>
      <c r="XP145" s="112"/>
      <c r="XQ145" s="112"/>
      <c r="XR145" s="112"/>
      <c r="XS145" s="112"/>
      <c r="XT145" s="112"/>
      <c r="XU145" s="112"/>
      <c r="XV145" s="112"/>
      <c r="XW145" s="112"/>
      <c r="XX145" s="112"/>
      <c r="XY145" s="112"/>
      <c r="XZ145" s="112"/>
      <c r="YA145" s="112"/>
      <c r="YB145" s="112"/>
      <c r="YC145" s="112"/>
      <c r="YD145" s="112"/>
      <c r="YE145" s="112"/>
      <c r="YF145" s="112"/>
      <c r="YG145" s="112"/>
      <c r="YH145" s="112"/>
      <c r="YI145" s="112"/>
      <c r="YJ145" s="112"/>
      <c r="YK145" s="112"/>
      <c r="YL145" s="112"/>
      <c r="YM145" s="112"/>
      <c r="YN145" s="112"/>
      <c r="YO145" s="112"/>
      <c r="YP145" s="112"/>
      <c r="YQ145" s="112"/>
      <c r="YR145" s="112"/>
      <c r="YS145" s="112"/>
      <c r="YT145" s="112"/>
      <c r="YU145" s="112"/>
      <c r="YV145" s="112"/>
      <c r="YW145" s="112"/>
      <c r="YX145" s="112"/>
      <c r="YY145" s="112"/>
      <c r="YZ145" s="112"/>
      <c r="ZA145" s="112"/>
      <c r="ZB145" s="112"/>
      <c r="ZC145" s="112"/>
      <c r="ZD145" s="112"/>
      <c r="ZE145" s="112"/>
      <c r="ZF145" s="112"/>
      <c r="ZG145" s="112"/>
      <c r="ZH145" s="112"/>
      <c r="ZI145" s="112"/>
      <c r="ZJ145" s="112"/>
      <c r="ZK145" s="112"/>
      <c r="ZL145" s="112"/>
      <c r="ZM145" s="112"/>
      <c r="ZN145" s="112"/>
      <c r="ZO145" s="112"/>
      <c r="ZP145" s="112"/>
      <c r="ZQ145" s="112"/>
      <c r="ZR145" s="112"/>
      <c r="ZS145" s="112"/>
      <c r="ZT145" s="112"/>
      <c r="ZU145" s="112"/>
      <c r="ZV145" s="112"/>
      <c r="ZW145" s="112"/>
      <c r="ZX145" s="112"/>
      <c r="ZY145" s="112"/>
      <c r="ZZ145" s="112"/>
      <c r="AAA145" s="112"/>
      <c r="AAB145" s="112"/>
      <c r="AAC145" s="112"/>
      <c r="AAD145" s="112"/>
      <c r="AAE145" s="112"/>
      <c r="AAF145" s="112"/>
      <c r="AAG145" s="112"/>
      <c r="AAH145" s="112"/>
      <c r="AAI145" s="112"/>
      <c r="AAJ145" s="112"/>
      <c r="AAK145" s="112"/>
      <c r="AAL145" s="112"/>
      <c r="AAM145" s="112"/>
      <c r="AAN145" s="112"/>
      <c r="AAO145" s="112"/>
      <c r="AAP145" s="112"/>
      <c r="AAQ145" s="112"/>
      <c r="AAR145" s="112"/>
      <c r="AAS145" s="112"/>
      <c r="AAT145" s="112"/>
      <c r="AAU145" s="112"/>
      <c r="AAV145" s="112"/>
      <c r="AAW145" s="112"/>
      <c r="AAX145" s="112"/>
      <c r="AAY145" s="112"/>
      <c r="AAZ145" s="112"/>
      <c r="ABA145" s="112"/>
      <c r="ABB145" s="112"/>
      <c r="ABC145" s="112"/>
      <c r="ABD145" s="112"/>
      <c r="ABE145" s="112"/>
      <c r="ABF145" s="112"/>
      <c r="ABG145" s="112"/>
      <c r="ABH145" s="112"/>
      <c r="ABI145" s="112"/>
      <c r="ABJ145" s="112"/>
      <c r="ABK145" s="112"/>
      <c r="ABL145" s="112"/>
      <c r="ABM145" s="112"/>
      <c r="ABN145" s="112"/>
      <c r="ABO145" s="112"/>
      <c r="ABP145" s="112"/>
      <c r="ABQ145" s="112"/>
      <c r="ABR145" s="112"/>
      <c r="ABS145" s="112"/>
      <c r="ABT145" s="112"/>
      <c r="ABU145" s="112"/>
      <c r="ABV145" s="112"/>
      <c r="ABW145" s="112"/>
      <c r="ABX145" s="112"/>
      <c r="ABY145" s="112"/>
      <c r="ABZ145" s="112"/>
      <c r="ACA145" s="112"/>
      <c r="ACB145" s="112"/>
      <c r="ACC145" s="112"/>
      <c r="ACD145" s="112"/>
      <c r="ACE145" s="112"/>
      <c r="ACF145" s="112"/>
      <c r="ACG145" s="112"/>
      <c r="ACH145" s="112"/>
      <c r="ACI145" s="112"/>
      <c r="ACJ145" s="112"/>
      <c r="ACK145" s="112"/>
      <c r="ACL145" s="112"/>
      <c r="ACM145" s="112"/>
      <c r="ACN145" s="112"/>
      <c r="ACO145" s="112"/>
      <c r="ACP145" s="112"/>
      <c r="ACQ145" s="112"/>
      <c r="ACR145" s="112"/>
      <c r="ACS145" s="112"/>
      <c r="ACT145" s="112"/>
      <c r="ACU145" s="112"/>
      <c r="ACV145" s="112"/>
      <c r="ACW145" s="112"/>
      <c r="ACX145" s="112"/>
      <c r="ACY145" s="112"/>
      <c r="ACZ145" s="112"/>
      <c r="ADA145" s="112"/>
      <c r="ADB145" s="112"/>
      <c r="ADC145" s="112"/>
      <c r="ADD145" s="112"/>
      <c r="ADE145" s="112"/>
      <c r="ADF145" s="112"/>
      <c r="ADG145" s="112"/>
      <c r="ADH145" s="112"/>
      <c r="ADI145" s="112"/>
      <c r="ADJ145" s="112"/>
      <c r="ADK145" s="112"/>
      <c r="ADL145" s="112"/>
      <c r="ADM145" s="112"/>
      <c r="ADN145" s="112"/>
      <c r="ADO145" s="112"/>
      <c r="ADP145" s="112"/>
      <c r="ADQ145" s="112"/>
      <c r="ADR145" s="112"/>
      <c r="ADS145" s="112"/>
      <c r="ADT145" s="112"/>
      <c r="ADU145" s="112"/>
      <c r="ADV145" s="112"/>
      <c r="ADW145" s="112"/>
      <c r="ADX145" s="112"/>
      <c r="ADY145" s="112"/>
      <c r="ADZ145" s="112"/>
      <c r="AEA145" s="112"/>
      <c r="AEB145" s="112"/>
      <c r="AEC145" s="112"/>
      <c r="AED145" s="112"/>
      <c r="AEE145" s="112"/>
      <c r="AEF145" s="112"/>
      <c r="AEG145" s="112"/>
      <c r="AEH145" s="112"/>
      <c r="AEI145" s="112"/>
      <c r="AEJ145" s="112"/>
      <c r="AEK145" s="112"/>
      <c r="AEL145" s="112"/>
      <c r="AEM145" s="112"/>
      <c r="AEN145" s="112"/>
      <c r="AEO145" s="112"/>
      <c r="AEP145" s="112"/>
      <c r="AEQ145" s="112"/>
      <c r="AER145" s="112"/>
      <c r="AES145" s="112"/>
      <c r="AET145" s="112"/>
      <c r="AEU145" s="112"/>
      <c r="AEV145" s="112"/>
      <c r="AEW145" s="112"/>
      <c r="AEX145" s="112"/>
      <c r="AEY145" s="112"/>
      <c r="AEZ145" s="112"/>
      <c r="AFA145" s="112"/>
      <c r="AFB145" s="112"/>
      <c r="AFC145" s="112"/>
      <c r="AFD145" s="112"/>
      <c r="AFE145" s="112"/>
      <c r="AFF145" s="112"/>
      <c r="AFG145" s="112"/>
      <c r="AFH145" s="112"/>
      <c r="AFI145" s="112"/>
      <c r="AFJ145" s="112"/>
      <c r="AFK145" s="112"/>
      <c r="AFL145" s="112"/>
      <c r="AFM145" s="112"/>
      <c r="AFN145" s="112"/>
      <c r="AFO145" s="112"/>
      <c r="AFP145" s="112"/>
      <c r="AFQ145" s="112"/>
      <c r="AFR145" s="112"/>
      <c r="AFS145" s="112"/>
      <c r="AFT145" s="112"/>
      <c r="AFU145" s="112"/>
      <c r="AFV145" s="112"/>
      <c r="AFW145" s="112"/>
      <c r="AFX145" s="112"/>
      <c r="AFY145" s="112"/>
      <c r="AFZ145" s="112"/>
      <c r="AGA145" s="112"/>
      <c r="AGB145" s="112"/>
      <c r="AGC145" s="112"/>
      <c r="AGD145" s="112"/>
      <c r="AGE145" s="112"/>
      <c r="AGF145" s="112"/>
      <c r="AGG145" s="112"/>
      <c r="AGH145" s="112"/>
      <c r="AGI145" s="112"/>
      <c r="AGJ145" s="112"/>
      <c r="AGK145" s="112"/>
      <c r="AGL145" s="112"/>
      <c r="AGM145" s="112"/>
      <c r="AGN145" s="112"/>
      <c r="AGO145" s="112"/>
      <c r="AGP145" s="112"/>
      <c r="AGQ145" s="112"/>
      <c r="AGR145" s="112"/>
      <c r="AGS145" s="112"/>
      <c r="AGT145" s="112"/>
      <c r="AGU145" s="112"/>
      <c r="AGV145" s="112"/>
      <c r="AGW145" s="112"/>
      <c r="AGX145" s="112"/>
      <c r="AGY145" s="112"/>
      <c r="AGZ145" s="112"/>
      <c r="AHA145" s="112"/>
      <c r="AHB145" s="112"/>
      <c r="AHC145" s="112"/>
      <c r="AHD145" s="112"/>
      <c r="AHE145" s="112"/>
      <c r="AHF145" s="112"/>
      <c r="AHG145" s="112"/>
      <c r="AHH145" s="112"/>
      <c r="AHI145" s="112"/>
      <c r="AHJ145" s="112"/>
      <c r="AHK145" s="112"/>
      <c r="AHL145" s="112"/>
      <c r="AHM145" s="112"/>
      <c r="AHN145" s="112"/>
      <c r="AHO145" s="112"/>
      <c r="AHP145" s="112"/>
      <c r="AHQ145" s="112"/>
      <c r="AHR145" s="112"/>
      <c r="AHS145" s="112"/>
      <c r="AHT145" s="112"/>
      <c r="AHU145" s="112"/>
      <c r="AHV145" s="112"/>
      <c r="AHW145" s="112"/>
      <c r="AHX145" s="112"/>
      <c r="AHY145" s="112"/>
      <c r="AHZ145" s="112"/>
      <c r="AIA145" s="112"/>
      <c r="AIB145" s="112"/>
      <c r="AIC145" s="112"/>
      <c r="AID145" s="112"/>
      <c r="AIE145" s="112"/>
      <c r="AIF145" s="112"/>
      <c r="AIG145" s="112"/>
      <c r="AIH145" s="112"/>
      <c r="AII145" s="112"/>
      <c r="AIJ145" s="112"/>
      <c r="AIK145" s="112"/>
      <c r="AIL145" s="112"/>
      <c r="AIM145" s="112"/>
      <c r="AIN145" s="112"/>
      <c r="AIO145" s="112"/>
      <c r="AIP145" s="112"/>
      <c r="AIQ145" s="112"/>
      <c r="AIR145" s="112"/>
      <c r="AIS145" s="112"/>
      <c r="AIT145" s="112"/>
      <c r="AIU145" s="112"/>
      <c r="AIV145" s="112"/>
      <c r="AIW145" s="112"/>
      <c r="AIX145" s="112"/>
      <c r="AIY145" s="112"/>
      <c r="AIZ145" s="112"/>
      <c r="AJA145" s="112"/>
      <c r="AJB145" s="112"/>
      <c r="AJC145" s="112"/>
      <c r="AJD145" s="112"/>
      <c r="AJE145" s="112"/>
      <c r="AJF145" s="112"/>
      <c r="AJG145" s="112"/>
      <c r="AJH145" s="112"/>
      <c r="AJI145" s="112"/>
      <c r="AJJ145" s="112"/>
      <c r="AJK145" s="112"/>
      <c r="AJL145" s="112"/>
      <c r="AJM145" s="112"/>
      <c r="AJN145" s="112"/>
      <c r="AJO145" s="112"/>
      <c r="AJP145" s="112"/>
      <c r="AJQ145" s="112"/>
      <c r="AJR145" s="112"/>
      <c r="AJS145" s="112"/>
      <c r="AJT145" s="112"/>
      <c r="AJU145" s="112"/>
      <c r="AJV145" s="112"/>
      <c r="AJW145" s="112"/>
      <c r="AJX145" s="112"/>
      <c r="AJY145" s="112"/>
      <c r="AJZ145" s="112"/>
      <c r="AKA145" s="112"/>
      <c r="AKB145" s="112"/>
      <c r="AKC145" s="112"/>
      <c r="AKD145" s="112"/>
      <c r="AKE145" s="112"/>
      <c r="AKF145" s="112"/>
      <c r="AKG145" s="112"/>
      <c r="AKH145" s="112"/>
      <c r="AKI145" s="112"/>
      <c r="AKJ145" s="112"/>
      <c r="AKK145" s="112"/>
      <c r="AKL145" s="112"/>
      <c r="AKM145" s="112"/>
      <c r="AKN145" s="112"/>
      <c r="AKO145" s="112"/>
      <c r="AKP145" s="112"/>
      <c r="AKQ145" s="112"/>
      <c r="AKR145" s="112"/>
      <c r="AKS145" s="112"/>
      <c r="AKT145" s="112"/>
      <c r="AKU145" s="112"/>
      <c r="AKV145" s="112"/>
      <c r="AKW145" s="112"/>
      <c r="AKX145" s="112"/>
      <c r="AKY145" s="112"/>
      <c r="AKZ145" s="112"/>
      <c r="ALA145" s="112"/>
      <c r="ALB145" s="112"/>
      <c r="ALC145" s="112"/>
      <c r="ALD145" s="112"/>
      <c r="ALE145" s="112"/>
      <c r="ALF145" s="112"/>
      <c r="ALG145" s="112"/>
      <c r="ALH145" s="112"/>
      <c r="ALI145" s="112"/>
      <c r="ALJ145" s="112"/>
      <c r="ALK145" s="112"/>
      <c r="ALL145" s="112"/>
      <c r="ALM145" s="112"/>
      <c r="ALN145" s="112"/>
      <c r="ALO145" s="112"/>
      <c r="ALP145" s="112"/>
      <c r="ALQ145" s="112"/>
      <c r="ALR145" s="112"/>
      <c r="ALS145" s="112"/>
      <c r="ALT145" s="112"/>
      <c r="ALU145" s="112"/>
      <c r="ALV145" s="112"/>
      <c r="ALW145" s="112"/>
      <c r="ALX145" s="112"/>
      <c r="ALY145" s="112"/>
      <c r="ALZ145" s="112"/>
      <c r="AMA145" s="112"/>
      <c r="AMB145" s="112"/>
      <c r="AMC145" s="112"/>
      <c r="AMD145" s="112"/>
    </row>
    <row r="146" spans="1:1019" s="567" customFormat="1">
      <c r="A146" s="568"/>
      <c r="B146" s="429"/>
      <c r="C146" s="121"/>
      <c r="D146" s="121"/>
      <c r="E146" s="121"/>
      <c r="F146" s="261"/>
      <c r="G146" s="29"/>
      <c r="H146" s="570"/>
      <c r="I146" s="112"/>
      <c r="J146" s="112"/>
      <c r="K146" s="112"/>
      <c r="L146" s="112"/>
      <c r="M146" s="112"/>
      <c r="N146" s="112"/>
      <c r="O146" s="112"/>
      <c r="P146" s="112"/>
      <c r="Q146" s="112"/>
      <c r="R146" s="112"/>
      <c r="S146" s="112"/>
      <c r="T146" s="112"/>
      <c r="U146" s="112"/>
      <c r="V146" s="112"/>
      <c r="W146" s="112"/>
      <c r="X146" s="112"/>
      <c r="Y146" s="112"/>
      <c r="Z146" s="112"/>
      <c r="AA146" s="112"/>
      <c r="AB146" s="112"/>
      <c r="AC146" s="112"/>
      <c r="AD146" s="112"/>
      <c r="AE146" s="112"/>
      <c r="AF146" s="112"/>
      <c r="AG146" s="112"/>
      <c r="AH146" s="112"/>
      <c r="AI146" s="112"/>
      <c r="AJ146" s="112"/>
      <c r="AK146" s="112"/>
      <c r="AL146" s="112"/>
      <c r="AM146" s="112"/>
      <c r="AN146" s="112"/>
      <c r="AO146" s="112"/>
      <c r="AP146" s="112"/>
      <c r="AQ146" s="112"/>
      <c r="AR146" s="112"/>
      <c r="AS146" s="112"/>
      <c r="AT146" s="112"/>
      <c r="AU146" s="112"/>
      <c r="AV146" s="112"/>
      <c r="AW146" s="112"/>
      <c r="AX146" s="112"/>
      <c r="AY146" s="112"/>
      <c r="AZ146" s="112"/>
      <c r="BA146" s="112"/>
      <c r="BB146" s="112"/>
      <c r="BC146" s="112"/>
      <c r="BD146" s="112"/>
      <c r="BE146" s="112"/>
      <c r="BF146" s="112"/>
      <c r="BG146" s="112"/>
      <c r="BH146" s="112"/>
      <c r="BI146" s="112"/>
      <c r="BJ146" s="112"/>
      <c r="BK146" s="112"/>
      <c r="BL146" s="112"/>
      <c r="BM146" s="112"/>
      <c r="BN146" s="112"/>
      <c r="BO146" s="112"/>
      <c r="BP146" s="112"/>
      <c r="BQ146" s="112"/>
      <c r="BR146" s="112"/>
      <c r="BS146" s="112"/>
      <c r="BT146" s="112"/>
      <c r="BU146" s="112"/>
      <c r="BV146" s="112"/>
      <c r="BW146" s="112"/>
      <c r="BX146" s="112"/>
      <c r="BY146" s="112"/>
      <c r="BZ146" s="112"/>
      <c r="CA146" s="112"/>
      <c r="CB146" s="112"/>
      <c r="CC146" s="112"/>
      <c r="CD146" s="112"/>
      <c r="CE146" s="112"/>
      <c r="CF146" s="112"/>
      <c r="CG146" s="112"/>
      <c r="CH146" s="112"/>
      <c r="CI146" s="112"/>
      <c r="CJ146" s="112"/>
      <c r="CK146" s="112"/>
      <c r="CL146" s="112"/>
      <c r="CM146" s="112"/>
      <c r="CN146" s="112"/>
      <c r="CO146" s="112"/>
      <c r="CP146" s="112"/>
      <c r="CQ146" s="112"/>
      <c r="CR146" s="112"/>
      <c r="CS146" s="112"/>
      <c r="CT146" s="112"/>
      <c r="CU146" s="112"/>
      <c r="CV146" s="112"/>
      <c r="CW146" s="112"/>
      <c r="CX146" s="112"/>
      <c r="CY146" s="112"/>
      <c r="CZ146" s="112"/>
      <c r="DA146" s="112"/>
      <c r="DB146" s="112"/>
      <c r="DC146" s="112"/>
      <c r="DD146" s="112"/>
      <c r="DE146" s="112"/>
      <c r="DF146" s="112"/>
      <c r="DG146" s="112"/>
      <c r="DH146" s="112"/>
      <c r="DI146" s="112"/>
      <c r="DJ146" s="112"/>
      <c r="DK146" s="112"/>
      <c r="DL146" s="112"/>
      <c r="DM146" s="112"/>
      <c r="DN146" s="112"/>
      <c r="DO146" s="112"/>
      <c r="DP146" s="112"/>
      <c r="DQ146" s="112"/>
      <c r="DR146" s="112"/>
      <c r="DS146" s="112"/>
      <c r="DT146" s="112"/>
      <c r="DU146" s="112"/>
      <c r="DV146" s="112"/>
      <c r="DW146" s="112"/>
      <c r="DX146" s="112"/>
      <c r="DY146" s="112"/>
      <c r="DZ146" s="112"/>
      <c r="EA146" s="112"/>
      <c r="EB146" s="112"/>
      <c r="EC146" s="112"/>
      <c r="ED146" s="112"/>
      <c r="EE146" s="112"/>
      <c r="EF146" s="112"/>
      <c r="EG146" s="112"/>
      <c r="EH146" s="112"/>
      <c r="EI146" s="112"/>
      <c r="EJ146" s="112"/>
      <c r="EK146" s="112"/>
      <c r="EL146" s="112"/>
      <c r="EM146" s="112"/>
      <c r="EN146" s="112"/>
      <c r="EO146" s="112"/>
      <c r="EP146" s="112"/>
      <c r="EQ146" s="112"/>
      <c r="ER146" s="112"/>
      <c r="ES146" s="112"/>
      <c r="ET146" s="112"/>
      <c r="EU146" s="112"/>
      <c r="EV146" s="112"/>
      <c r="EW146" s="112"/>
      <c r="EX146" s="112"/>
      <c r="EY146" s="112"/>
      <c r="EZ146" s="112"/>
      <c r="FA146" s="112"/>
      <c r="FB146" s="112"/>
      <c r="FC146" s="112"/>
      <c r="FD146" s="112"/>
      <c r="FE146" s="112"/>
      <c r="FF146" s="112"/>
      <c r="FG146" s="112"/>
      <c r="FH146" s="112"/>
      <c r="FI146" s="112"/>
      <c r="FJ146" s="112"/>
      <c r="FK146" s="112"/>
      <c r="FL146" s="112"/>
      <c r="FM146" s="112"/>
      <c r="FN146" s="112"/>
      <c r="FO146" s="112"/>
      <c r="FP146" s="112"/>
      <c r="FQ146" s="112"/>
      <c r="FR146" s="112"/>
      <c r="FS146" s="112"/>
      <c r="FT146" s="112"/>
      <c r="FU146" s="112"/>
      <c r="FV146" s="112"/>
      <c r="FW146" s="112"/>
      <c r="FX146" s="112"/>
      <c r="FY146" s="112"/>
      <c r="FZ146" s="112"/>
      <c r="GA146" s="112"/>
      <c r="GB146" s="112"/>
      <c r="GC146" s="112"/>
      <c r="GD146" s="112"/>
      <c r="GE146" s="112"/>
      <c r="GF146" s="112"/>
      <c r="GG146" s="112"/>
      <c r="GH146" s="112"/>
      <c r="GI146" s="112"/>
      <c r="GJ146" s="112"/>
      <c r="GK146" s="112"/>
      <c r="GL146" s="112"/>
      <c r="GM146" s="112"/>
      <c r="GN146" s="112"/>
      <c r="GO146" s="112"/>
      <c r="GP146" s="112"/>
      <c r="GQ146" s="112"/>
      <c r="GR146" s="112"/>
      <c r="GS146" s="112"/>
      <c r="GT146" s="112"/>
      <c r="GU146" s="112"/>
      <c r="GV146" s="112"/>
      <c r="GW146" s="112"/>
      <c r="GX146" s="112"/>
      <c r="GY146" s="112"/>
      <c r="GZ146" s="112"/>
      <c r="HA146" s="112"/>
      <c r="HB146" s="112"/>
      <c r="HC146" s="112"/>
      <c r="HD146" s="112"/>
      <c r="HE146" s="112"/>
      <c r="HF146" s="112"/>
      <c r="HG146" s="112"/>
      <c r="HH146" s="112"/>
      <c r="HI146" s="112"/>
      <c r="HJ146" s="112"/>
      <c r="HK146" s="112"/>
      <c r="HL146" s="112"/>
      <c r="HM146" s="112"/>
      <c r="HN146" s="112"/>
      <c r="HO146" s="112"/>
      <c r="HP146" s="112"/>
      <c r="HQ146" s="112"/>
      <c r="HR146" s="112"/>
      <c r="HS146" s="112"/>
      <c r="HT146" s="112"/>
      <c r="HU146" s="112"/>
      <c r="HV146" s="112"/>
      <c r="HW146" s="112"/>
      <c r="HX146" s="112"/>
      <c r="HY146" s="112"/>
      <c r="HZ146" s="112"/>
      <c r="IA146" s="112"/>
      <c r="IB146" s="112"/>
      <c r="IC146" s="112"/>
      <c r="ID146" s="112"/>
      <c r="IE146" s="112"/>
      <c r="IF146" s="112"/>
      <c r="IG146" s="112"/>
      <c r="IH146" s="112"/>
      <c r="II146" s="112"/>
      <c r="IJ146" s="112"/>
      <c r="IK146" s="112"/>
      <c r="IL146" s="112"/>
      <c r="IM146" s="112"/>
      <c r="IN146" s="112"/>
      <c r="IO146" s="112"/>
      <c r="IP146" s="112"/>
      <c r="IQ146" s="112"/>
      <c r="IR146" s="112"/>
      <c r="IS146" s="112"/>
      <c r="IT146" s="112"/>
      <c r="IU146" s="112"/>
      <c r="IV146" s="112"/>
      <c r="IW146" s="112"/>
      <c r="IX146" s="112"/>
      <c r="IY146" s="112"/>
      <c r="IZ146" s="112"/>
      <c r="JA146" s="112"/>
      <c r="JB146" s="112"/>
      <c r="JC146" s="112"/>
      <c r="JD146" s="112"/>
      <c r="JE146" s="112"/>
      <c r="JF146" s="112"/>
      <c r="JG146" s="112"/>
      <c r="JH146" s="112"/>
      <c r="JI146" s="112"/>
      <c r="JJ146" s="112"/>
      <c r="JK146" s="112"/>
      <c r="JL146" s="112"/>
      <c r="JM146" s="112"/>
      <c r="JN146" s="112"/>
      <c r="JO146" s="112"/>
      <c r="JP146" s="112"/>
      <c r="JQ146" s="112"/>
      <c r="JR146" s="112"/>
      <c r="JS146" s="112"/>
      <c r="JT146" s="112"/>
      <c r="JU146" s="112"/>
      <c r="JV146" s="112"/>
      <c r="JW146" s="112"/>
      <c r="JX146" s="112"/>
      <c r="JY146" s="112"/>
      <c r="JZ146" s="112"/>
      <c r="KA146" s="112"/>
      <c r="KB146" s="112"/>
      <c r="KC146" s="112"/>
      <c r="KD146" s="112"/>
      <c r="KE146" s="112"/>
      <c r="KF146" s="112"/>
      <c r="KG146" s="112"/>
      <c r="KH146" s="112"/>
      <c r="KI146" s="112"/>
      <c r="KJ146" s="112"/>
      <c r="KK146" s="112"/>
      <c r="KL146" s="112"/>
      <c r="KM146" s="112"/>
      <c r="KN146" s="112"/>
      <c r="KO146" s="112"/>
      <c r="KP146" s="112"/>
      <c r="KQ146" s="112"/>
      <c r="KR146" s="112"/>
      <c r="KS146" s="112"/>
      <c r="KT146" s="112"/>
      <c r="KU146" s="112"/>
      <c r="KV146" s="112"/>
      <c r="KW146" s="112"/>
      <c r="KX146" s="112"/>
      <c r="KY146" s="112"/>
      <c r="KZ146" s="112"/>
      <c r="LA146" s="112"/>
      <c r="LB146" s="112"/>
      <c r="LC146" s="112"/>
      <c r="LD146" s="112"/>
      <c r="LE146" s="112"/>
      <c r="LF146" s="112"/>
      <c r="LG146" s="112"/>
      <c r="LH146" s="112"/>
      <c r="LI146" s="112"/>
      <c r="LJ146" s="112"/>
      <c r="LK146" s="112"/>
      <c r="LL146" s="112"/>
      <c r="LM146" s="112"/>
      <c r="LN146" s="112"/>
      <c r="LO146" s="112"/>
      <c r="LP146" s="112"/>
      <c r="LQ146" s="112"/>
      <c r="LR146" s="112"/>
      <c r="LS146" s="112"/>
      <c r="LT146" s="112"/>
      <c r="LU146" s="112"/>
      <c r="LV146" s="112"/>
      <c r="LW146" s="112"/>
      <c r="LX146" s="112"/>
      <c r="LY146" s="112"/>
      <c r="LZ146" s="112"/>
      <c r="MA146" s="112"/>
      <c r="MB146" s="112"/>
      <c r="MC146" s="112"/>
      <c r="MD146" s="112"/>
      <c r="ME146" s="112"/>
      <c r="MF146" s="112"/>
      <c r="MG146" s="112"/>
      <c r="MH146" s="112"/>
      <c r="MI146" s="112"/>
      <c r="MJ146" s="112"/>
      <c r="MK146" s="112"/>
      <c r="ML146" s="112"/>
      <c r="MM146" s="112"/>
      <c r="MN146" s="112"/>
      <c r="MO146" s="112"/>
      <c r="MP146" s="112"/>
      <c r="MQ146" s="112"/>
      <c r="MR146" s="112"/>
      <c r="MS146" s="112"/>
      <c r="MT146" s="112"/>
      <c r="MU146" s="112"/>
      <c r="MV146" s="112"/>
      <c r="MW146" s="112"/>
      <c r="MX146" s="112"/>
      <c r="MY146" s="112"/>
      <c r="MZ146" s="112"/>
      <c r="NA146" s="112"/>
      <c r="NB146" s="112"/>
      <c r="NC146" s="112"/>
      <c r="ND146" s="112"/>
      <c r="NE146" s="112"/>
      <c r="NF146" s="112"/>
      <c r="NG146" s="112"/>
      <c r="NH146" s="112"/>
      <c r="NI146" s="112"/>
      <c r="NJ146" s="112"/>
      <c r="NK146" s="112"/>
      <c r="NL146" s="112"/>
      <c r="NM146" s="112"/>
      <c r="NN146" s="112"/>
      <c r="NO146" s="112"/>
      <c r="NP146" s="112"/>
      <c r="NQ146" s="112"/>
      <c r="NR146" s="112"/>
      <c r="NS146" s="112"/>
      <c r="NT146" s="112"/>
      <c r="NU146" s="112"/>
      <c r="NV146" s="112"/>
      <c r="NW146" s="112"/>
      <c r="NX146" s="112"/>
      <c r="NY146" s="112"/>
      <c r="NZ146" s="112"/>
      <c r="OA146" s="112"/>
      <c r="OB146" s="112"/>
      <c r="OC146" s="112"/>
      <c r="OD146" s="112"/>
      <c r="OE146" s="112"/>
      <c r="OF146" s="112"/>
      <c r="OG146" s="112"/>
      <c r="OH146" s="112"/>
      <c r="OI146" s="112"/>
      <c r="OJ146" s="112"/>
      <c r="OK146" s="112"/>
      <c r="OL146" s="112"/>
      <c r="OM146" s="112"/>
      <c r="ON146" s="112"/>
      <c r="OO146" s="112"/>
      <c r="OP146" s="112"/>
      <c r="OQ146" s="112"/>
      <c r="OR146" s="112"/>
      <c r="OS146" s="112"/>
      <c r="OT146" s="112"/>
      <c r="OU146" s="112"/>
      <c r="OV146" s="112"/>
      <c r="OW146" s="112"/>
      <c r="OX146" s="112"/>
      <c r="OY146" s="112"/>
      <c r="OZ146" s="112"/>
      <c r="PA146" s="112"/>
      <c r="PB146" s="112"/>
      <c r="PC146" s="112"/>
      <c r="PD146" s="112"/>
      <c r="PE146" s="112"/>
      <c r="PF146" s="112"/>
      <c r="PG146" s="112"/>
      <c r="PH146" s="112"/>
      <c r="PI146" s="112"/>
      <c r="PJ146" s="112"/>
      <c r="PK146" s="112"/>
      <c r="PL146" s="112"/>
      <c r="PM146" s="112"/>
      <c r="PN146" s="112"/>
      <c r="PO146" s="112"/>
      <c r="PP146" s="112"/>
      <c r="PQ146" s="112"/>
      <c r="PR146" s="112"/>
      <c r="PS146" s="112"/>
      <c r="PT146" s="112"/>
      <c r="PU146" s="112"/>
      <c r="PV146" s="112"/>
      <c r="PW146" s="112"/>
      <c r="PX146" s="112"/>
      <c r="PY146" s="112"/>
      <c r="PZ146" s="112"/>
      <c r="QA146" s="112"/>
      <c r="QB146" s="112"/>
      <c r="QC146" s="112"/>
      <c r="QD146" s="112"/>
      <c r="QE146" s="112"/>
      <c r="QF146" s="112"/>
      <c r="QG146" s="112"/>
      <c r="QH146" s="112"/>
      <c r="QI146" s="112"/>
      <c r="QJ146" s="112"/>
      <c r="QK146" s="112"/>
      <c r="QL146" s="112"/>
      <c r="QM146" s="112"/>
      <c r="QN146" s="112"/>
      <c r="QO146" s="112"/>
      <c r="QP146" s="112"/>
      <c r="QQ146" s="112"/>
      <c r="QR146" s="112"/>
      <c r="QS146" s="112"/>
      <c r="QT146" s="112"/>
      <c r="QU146" s="112"/>
      <c r="QV146" s="112"/>
      <c r="QW146" s="112"/>
      <c r="QX146" s="112"/>
      <c r="QY146" s="112"/>
      <c r="QZ146" s="112"/>
      <c r="RA146" s="112"/>
      <c r="RB146" s="112"/>
      <c r="RC146" s="112"/>
      <c r="RD146" s="112"/>
      <c r="RE146" s="112"/>
      <c r="RF146" s="112"/>
      <c r="RG146" s="112"/>
      <c r="RH146" s="112"/>
      <c r="RI146" s="112"/>
      <c r="RJ146" s="112"/>
      <c r="RK146" s="112"/>
      <c r="RL146" s="112"/>
      <c r="RM146" s="112"/>
      <c r="RN146" s="112"/>
      <c r="RO146" s="112"/>
      <c r="RP146" s="112"/>
      <c r="RQ146" s="112"/>
      <c r="RR146" s="112"/>
      <c r="RS146" s="112"/>
      <c r="RT146" s="112"/>
      <c r="RU146" s="112"/>
      <c r="RV146" s="112"/>
      <c r="RW146" s="112"/>
      <c r="RX146" s="112"/>
      <c r="RY146" s="112"/>
      <c r="RZ146" s="112"/>
      <c r="SA146" s="112"/>
      <c r="SB146" s="112"/>
      <c r="SC146" s="112"/>
      <c r="SD146" s="112"/>
      <c r="SE146" s="112"/>
      <c r="SF146" s="112"/>
      <c r="SG146" s="112"/>
      <c r="SH146" s="112"/>
      <c r="SI146" s="112"/>
      <c r="SJ146" s="112"/>
      <c r="SK146" s="112"/>
      <c r="SL146" s="112"/>
      <c r="SM146" s="112"/>
      <c r="SN146" s="112"/>
      <c r="SO146" s="112"/>
      <c r="SP146" s="112"/>
      <c r="SQ146" s="112"/>
      <c r="SR146" s="112"/>
      <c r="SS146" s="112"/>
      <c r="ST146" s="112"/>
      <c r="SU146" s="112"/>
      <c r="SV146" s="112"/>
      <c r="SW146" s="112"/>
      <c r="SX146" s="112"/>
      <c r="SY146" s="112"/>
      <c r="SZ146" s="112"/>
      <c r="TA146" s="112"/>
      <c r="TB146" s="112"/>
      <c r="TC146" s="112"/>
      <c r="TD146" s="112"/>
      <c r="TE146" s="112"/>
      <c r="TF146" s="112"/>
      <c r="TG146" s="112"/>
      <c r="TH146" s="112"/>
      <c r="TI146" s="112"/>
      <c r="TJ146" s="112"/>
      <c r="TK146" s="112"/>
      <c r="TL146" s="112"/>
      <c r="TM146" s="112"/>
      <c r="TN146" s="112"/>
      <c r="TO146" s="112"/>
      <c r="TP146" s="112"/>
      <c r="TQ146" s="112"/>
      <c r="TR146" s="112"/>
      <c r="TS146" s="112"/>
      <c r="TT146" s="112"/>
      <c r="TU146" s="112"/>
      <c r="TV146" s="112"/>
      <c r="TW146" s="112"/>
      <c r="TX146" s="112"/>
      <c r="TY146" s="112"/>
      <c r="TZ146" s="112"/>
      <c r="UA146" s="112"/>
      <c r="UB146" s="112"/>
      <c r="UC146" s="112"/>
      <c r="UD146" s="112"/>
      <c r="UE146" s="112"/>
      <c r="UF146" s="112"/>
      <c r="UG146" s="112"/>
      <c r="UH146" s="112"/>
      <c r="UI146" s="112"/>
      <c r="UJ146" s="112"/>
      <c r="UK146" s="112"/>
      <c r="UL146" s="112"/>
      <c r="UM146" s="112"/>
      <c r="UN146" s="112"/>
      <c r="UO146" s="112"/>
      <c r="UP146" s="112"/>
      <c r="UQ146" s="112"/>
      <c r="UR146" s="112"/>
      <c r="US146" s="112"/>
      <c r="UT146" s="112"/>
      <c r="UU146" s="112"/>
      <c r="UV146" s="112"/>
      <c r="UW146" s="112"/>
      <c r="UX146" s="112"/>
      <c r="UY146" s="112"/>
      <c r="UZ146" s="112"/>
      <c r="VA146" s="112"/>
      <c r="VB146" s="112"/>
      <c r="VC146" s="112"/>
      <c r="VD146" s="112"/>
      <c r="VE146" s="112"/>
      <c r="VF146" s="112"/>
      <c r="VG146" s="112"/>
      <c r="VH146" s="112"/>
      <c r="VI146" s="112"/>
      <c r="VJ146" s="112"/>
      <c r="VK146" s="112"/>
      <c r="VL146" s="112"/>
      <c r="VM146" s="112"/>
      <c r="VN146" s="112"/>
      <c r="VO146" s="112"/>
      <c r="VP146" s="112"/>
      <c r="VQ146" s="112"/>
      <c r="VR146" s="112"/>
      <c r="VS146" s="112"/>
      <c r="VT146" s="112"/>
      <c r="VU146" s="112"/>
      <c r="VV146" s="112"/>
      <c r="VW146" s="112"/>
      <c r="VX146" s="112"/>
      <c r="VY146" s="112"/>
      <c r="VZ146" s="112"/>
      <c r="WA146" s="112"/>
      <c r="WB146" s="112"/>
      <c r="WC146" s="112"/>
      <c r="WD146" s="112"/>
      <c r="WE146" s="112"/>
      <c r="WF146" s="112"/>
      <c r="WG146" s="112"/>
      <c r="WH146" s="112"/>
      <c r="WI146" s="112"/>
      <c r="WJ146" s="112"/>
      <c r="WK146" s="112"/>
      <c r="WL146" s="112"/>
      <c r="WM146" s="112"/>
      <c r="WN146" s="112"/>
      <c r="WO146" s="112"/>
      <c r="WP146" s="112"/>
      <c r="WQ146" s="112"/>
      <c r="WR146" s="112"/>
      <c r="WS146" s="112"/>
      <c r="WT146" s="112"/>
      <c r="WU146" s="112"/>
      <c r="WV146" s="112"/>
      <c r="WW146" s="112"/>
      <c r="WX146" s="112"/>
      <c r="WY146" s="112"/>
      <c r="WZ146" s="112"/>
      <c r="XA146" s="112"/>
      <c r="XB146" s="112"/>
      <c r="XC146" s="112"/>
      <c r="XD146" s="112"/>
      <c r="XE146" s="112"/>
      <c r="XF146" s="112"/>
      <c r="XG146" s="112"/>
      <c r="XH146" s="112"/>
      <c r="XI146" s="112"/>
      <c r="XJ146" s="112"/>
      <c r="XK146" s="112"/>
      <c r="XL146" s="112"/>
      <c r="XM146" s="112"/>
      <c r="XN146" s="112"/>
      <c r="XO146" s="112"/>
      <c r="XP146" s="112"/>
      <c r="XQ146" s="112"/>
      <c r="XR146" s="112"/>
      <c r="XS146" s="112"/>
      <c r="XT146" s="112"/>
      <c r="XU146" s="112"/>
      <c r="XV146" s="112"/>
      <c r="XW146" s="112"/>
      <c r="XX146" s="112"/>
      <c r="XY146" s="112"/>
      <c r="XZ146" s="112"/>
      <c r="YA146" s="112"/>
      <c r="YB146" s="112"/>
      <c r="YC146" s="112"/>
      <c r="YD146" s="112"/>
      <c r="YE146" s="112"/>
      <c r="YF146" s="112"/>
      <c r="YG146" s="112"/>
      <c r="YH146" s="112"/>
      <c r="YI146" s="112"/>
      <c r="YJ146" s="112"/>
      <c r="YK146" s="112"/>
      <c r="YL146" s="112"/>
      <c r="YM146" s="112"/>
      <c r="YN146" s="112"/>
      <c r="YO146" s="112"/>
      <c r="YP146" s="112"/>
      <c r="YQ146" s="112"/>
      <c r="YR146" s="112"/>
      <c r="YS146" s="112"/>
      <c r="YT146" s="112"/>
      <c r="YU146" s="112"/>
      <c r="YV146" s="112"/>
      <c r="YW146" s="112"/>
      <c r="YX146" s="112"/>
      <c r="YY146" s="112"/>
      <c r="YZ146" s="112"/>
      <c r="ZA146" s="112"/>
      <c r="ZB146" s="112"/>
      <c r="ZC146" s="112"/>
      <c r="ZD146" s="112"/>
      <c r="ZE146" s="112"/>
      <c r="ZF146" s="112"/>
      <c r="ZG146" s="112"/>
      <c r="ZH146" s="112"/>
      <c r="ZI146" s="112"/>
      <c r="ZJ146" s="112"/>
      <c r="ZK146" s="112"/>
      <c r="ZL146" s="112"/>
      <c r="ZM146" s="112"/>
      <c r="ZN146" s="112"/>
      <c r="ZO146" s="112"/>
      <c r="ZP146" s="112"/>
      <c r="ZQ146" s="112"/>
      <c r="ZR146" s="112"/>
      <c r="ZS146" s="112"/>
      <c r="ZT146" s="112"/>
      <c r="ZU146" s="112"/>
      <c r="ZV146" s="112"/>
      <c r="ZW146" s="112"/>
      <c r="ZX146" s="112"/>
      <c r="ZY146" s="112"/>
      <c r="ZZ146" s="112"/>
      <c r="AAA146" s="112"/>
      <c r="AAB146" s="112"/>
      <c r="AAC146" s="112"/>
      <c r="AAD146" s="112"/>
      <c r="AAE146" s="112"/>
      <c r="AAF146" s="112"/>
      <c r="AAG146" s="112"/>
      <c r="AAH146" s="112"/>
      <c r="AAI146" s="112"/>
      <c r="AAJ146" s="112"/>
      <c r="AAK146" s="112"/>
      <c r="AAL146" s="112"/>
      <c r="AAM146" s="112"/>
      <c r="AAN146" s="112"/>
      <c r="AAO146" s="112"/>
      <c r="AAP146" s="112"/>
      <c r="AAQ146" s="112"/>
      <c r="AAR146" s="112"/>
      <c r="AAS146" s="112"/>
      <c r="AAT146" s="112"/>
      <c r="AAU146" s="112"/>
      <c r="AAV146" s="112"/>
      <c r="AAW146" s="112"/>
      <c r="AAX146" s="112"/>
      <c r="AAY146" s="112"/>
      <c r="AAZ146" s="112"/>
      <c r="ABA146" s="112"/>
      <c r="ABB146" s="112"/>
      <c r="ABC146" s="112"/>
      <c r="ABD146" s="112"/>
      <c r="ABE146" s="112"/>
      <c r="ABF146" s="112"/>
      <c r="ABG146" s="112"/>
      <c r="ABH146" s="112"/>
      <c r="ABI146" s="112"/>
      <c r="ABJ146" s="112"/>
      <c r="ABK146" s="112"/>
      <c r="ABL146" s="112"/>
      <c r="ABM146" s="112"/>
      <c r="ABN146" s="112"/>
      <c r="ABO146" s="112"/>
      <c r="ABP146" s="112"/>
      <c r="ABQ146" s="112"/>
      <c r="ABR146" s="112"/>
      <c r="ABS146" s="112"/>
      <c r="ABT146" s="112"/>
      <c r="ABU146" s="112"/>
      <c r="ABV146" s="112"/>
      <c r="ABW146" s="112"/>
      <c r="ABX146" s="112"/>
      <c r="ABY146" s="112"/>
      <c r="ABZ146" s="112"/>
      <c r="ACA146" s="112"/>
      <c r="ACB146" s="112"/>
      <c r="ACC146" s="112"/>
      <c r="ACD146" s="112"/>
      <c r="ACE146" s="112"/>
      <c r="ACF146" s="112"/>
      <c r="ACG146" s="112"/>
      <c r="ACH146" s="112"/>
      <c r="ACI146" s="112"/>
      <c r="ACJ146" s="112"/>
      <c r="ACK146" s="112"/>
      <c r="ACL146" s="112"/>
      <c r="ACM146" s="112"/>
      <c r="ACN146" s="112"/>
      <c r="ACO146" s="112"/>
      <c r="ACP146" s="112"/>
      <c r="ACQ146" s="112"/>
      <c r="ACR146" s="112"/>
      <c r="ACS146" s="112"/>
      <c r="ACT146" s="112"/>
      <c r="ACU146" s="112"/>
      <c r="ACV146" s="112"/>
      <c r="ACW146" s="112"/>
      <c r="ACX146" s="112"/>
      <c r="ACY146" s="112"/>
      <c r="ACZ146" s="112"/>
      <c r="ADA146" s="112"/>
      <c r="ADB146" s="112"/>
      <c r="ADC146" s="112"/>
      <c r="ADD146" s="112"/>
      <c r="ADE146" s="112"/>
      <c r="ADF146" s="112"/>
      <c r="ADG146" s="112"/>
      <c r="ADH146" s="112"/>
      <c r="ADI146" s="112"/>
      <c r="ADJ146" s="112"/>
      <c r="ADK146" s="112"/>
      <c r="ADL146" s="112"/>
      <c r="ADM146" s="112"/>
      <c r="ADN146" s="112"/>
      <c r="ADO146" s="112"/>
      <c r="ADP146" s="112"/>
      <c r="ADQ146" s="112"/>
      <c r="ADR146" s="112"/>
      <c r="ADS146" s="112"/>
      <c r="ADT146" s="112"/>
      <c r="ADU146" s="112"/>
      <c r="ADV146" s="112"/>
      <c r="ADW146" s="112"/>
      <c r="ADX146" s="112"/>
      <c r="ADY146" s="112"/>
      <c r="ADZ146" s="112"/>
      <c r="AEA146" s="112"/>
      <c r="AEB146" s="112"/>
      <c r="AEC146" s="112"/>
      <c r="AED146" s="112"/>
      <c r="AEE146" s="112"/>
      <c r="AEF146" s="112"/>
      <c r="AEG146" s="112"/>
      <c r="AEH146" s="112"/>
      <c r="AEI146" s="112"/>
      <c r="AEJ146" s="112"/>
      <c r="AEK146" s="112"/>
      <c r="AEL146" s="112"/>
      <c r="AEM146" s="112"/>
      <c r="AEN146" s="112"/>
      <c r="AEO146" s="112"/>
      <c r="AEP146" s="112"/>
      <c r="AEQ146" s="112"/>
      <c r="AER146" s="112"/>
      <c r="AES146" s="112"/>
      <c r="AET146" s="112"/>
      <c r="AEU146" s="112"/>
      <c r="AEV146" s="112"/>
      <c r="AEW146" s="112"/>
      <c r="AEX146" s="112"/>
      <c r="AEY146" s="112"/>
      <c r="AEZ146" s="112"/>
      <c r="AFA146" s="112"/>
      <c r="AFB146" s="112"/>
      <c r="AFC146" s="112"/>
      <c r="AFD146" s="112"/>
      <c r="AFE146" s="112"/>
      <c r="AFF146" s="112"/>
      <c r="AFG146" s="112"/>
      <c r="AFH146" s="112"/>
      <c r="AFI146" s="112"/>
      <c r="AFJ146" s="112"/>
      <c r="AFK146" s="112"/>
      <c r="AFL146" s="112"/>
      <c r="AFM146" s="112"/>
      <c r="AFN146" s="112"/>
      <c r="AFO146" s="112"/>
      <c r="AFP146" s="112"/>
      <c r="AFQ146" s="112"/>
      <c r="AFR146" s="112"/>
      <c r="AFS146" s="112"/>
      <c r="AFT146" s="112"/>
      <c r="AFU146" s="112"/>
      <c r="AFV146" s="112"/>
      <c r="AFW146" s="112"/>
      <c r="AFX146" s="112"/>
      <c r="AFY146" s="112"/>
      <c r="AFZ146" s="112"/>
      <c r="AGA146" s="112"/>
      <c r="AGB146" s="112"/>
      <c r="AGC146" s="112"/>
      <c r="AGD146" s="112"/>
      <c r="AGE146" s="112"/>
      <c r="AGF146" s="112"/>
      <c r="AGG146" s="112"/>
      <c r="AGH146" s="112"/>
      <c r="AGI146" s="112"/>
      <c r="AGJ146" s="112"/>
      <c r="AGK146" s="112"/>
      <c r="AGL146" s="112"/>
      <c r="AGM146" s="112"/>
      <c r="AGN146" s="112"/>
      <c r="AGO146" s="112"/>
      <c r="AGP146" s="112"/>
      <c r="AGQ146" s="112"/>
      <c r="AGR146" s="112"/>
      <c r="AGS146" s="112"/>
      <c r="AGT146" s="112"/>
      <c r="AGU146" s="112"/>
      <c r="AGV146" s="112"/>
      <c r="AGW146" s="112"/>
      <c r="AGX146" s="112"/>
      <c r="AGY146" s="112"/>
      <c r="AGZ146" s="112"/>
      <c r="AHA146" s="112"/>
      <c r="AHB146" s="112"/>
      <c r="AHC146" s="112"/>
      <c r="AHD146" s="112"/>
      <c r="AHE146" s="112"/>
      <c r="AHF146" s="112"/>
      <c r="AHG146" s="112"/>
      <c r="AHH146" s="112"/>
      <c r="AHI146" s="112"/>
      <c r="AHJ146" s="112"/>
      <c r="AHK146" s="112"/>
      <c r="AHL146" s="112"/>
      <c r="AHM146" s="112"/>
      <c r="AHN146" s="112"/>
      <c r="AHO146" s="112"/>
      <c r="AHP146" s="112"/>
      <c r="AHQ146" s="112"/>
      <c r="AHR146" s="112"/>
      <c r="AHS146" s="112"/>
      <c r="AHT146" s="112"/>
      <c r="AHU146" s="112"/>
      <c r="AHV146" s="112"/>
      <c r="AHW146" s="112"/>
      <c r="AHX146" s="112"/>
      <c r="AHY146" s="112"/>
      <c r="AHZ146" s="112"/>
      <c r="AIA146" s="112"/>
      <c r="AIB146" s="112"/>
      <c r="AIC146" s="112"/>
      <c r="AID146" s="112"/>
      <c r="AIE146" s="112"/>
      <c r="AIF146" s="112"/>
      <c r="AIG146" s="112"/>
      <c r="AIH146" s="112"/>
      <c r="AII146" s="112"/>
      <c r="AIJ146" s="112"/>
      <c r="AIK146" s="112"/>
      <c r="AIL146" s="112"/>
      <c r="AIM146" s="112"/>
      <c r="AIN146" s="112"/>
      <c r="AIO146" s="112"/>
      <c r="AIP146" s="112"/>
      <c r="AIQ146" s="112"/>
      <c r="AIR146" s="112"/>
      <c r="AIS146" s="112"/>
      <c r="AIT146" s="112"/>
      <c r="AIU146" s="112"/>
      <c r="AIV146" s="112"/>
      <c r="AIW146" s="112"/>
      <c r="AIX146" s="112"/>
      <c r="AIY146" s="112"/>
      <c r="AIZ146" s="112"/>
      <c r="AJA146" s="112"/>
      <c r="AJB146" s="112"/>
      <c r="AJC146" s="112"/>
      <c r="AJD146" s="112"/>
      <c r="AJE146" s="112"/>
      <c r="AJF146" s="112"/>
      <c r="AJG146" s="112"/>
      <c r="AJH146" s="112"/>
      <c r="AJI146" s="112"/>
      <c r="AJJ146" s="112"/>
      <c r="AJK146" s="112"/>
      <c r="AJL146" s="112"/>
      <c r="AJM146" s="112"/>
      <c r="AJN146" s="112"/>
      <c r="AJO146" s="112"/>
      <c r="AJP146" s="112"/>
      <c r="AJQ146" s="112"/>
      <c r="AJR146" s="112"/>
      <c r="AJS146" s="112"/>
      <c r="AJT146" s="112"/>
      <c r="AJU146" s="112"/>
      <c r="AJV146" s="112"/>
      <c r="AJW146" s="112"/>
      <c r="AJX146" s="112"/>
      <c r="AJY146" s="112"/>
      <c r="AJZ146" s="112"/>
      <c r="AKA146" s="112"/>
      <c r="AKB146" s="112"/>
      <c r="AKC146" s="112"/>
      <c r="AKD146" s="112"/>
      <c r="AKE146" s="112"/>
      <c r="AKF146" s="112"/>
      <c r="AKG146" s="112"/>
      <c r="AKH146" s="112"/>
      <c r="AKI146" s="112"/>
      <c r="AKJ146" s="112"/>
      <c r="AKK146" s="112"/>
      <c r="AKL146" s="112"/>
      <c r="AKM146" s="112"/>
      <c r="AKN146" s="112"/>
      <c r="AKO146" s="112"/>
      <c r="AKP146" s="112"/>
      <c r="AKQ146" s="112"/>
      <c r="AKR146" s="112"/>
      <c r="AKS146" s="112"/>
      <c r="AKT146" s="112"/>
      <c r="AKU146" s="112"/>
      <c r="AKV146" s="112"/>
      <c r="AKW146" s="112"/>
      <c r="AKX146" s="112"/>
      <c r="AKY146" s="112"/>
      <c r="AKZ146" s="112"/>
      <c r="ALA146" s="112"/>
      <c r="ALB146" s="112"/>
      <c r="ALC146" s="112"/>
      <c r="ALD146" s="112"/>
      <c r="ALE146" s="112"/>
      <c r="ALF146" s="112"/>
      <c r="ALG146" s="112"/>
      <c r="ALH146" s="112"/>
      <c r="ALI146" s="112"/>
      <c r="ALJ146" s="112"/>
      <c r="ALK146" s="112"/>
      <c r="ALL146" s="112"/>
      <c r="ALM146" s="112"/>
      <c r="ALN146" s="112"/>
      <c r="ALO146" s="112"/>
      <c r="ALP146" s="112"/>
      <c r="ALQ146" s="112"/>
      <c r="ALR146" s="112"/>
      <c r="ALS146" s="112"/>
      <c r="ALT146" s="112"/>
      <c r="ALU146" s="112"/>
      <c r="ALV146" s="112"/>
      <c r="ALW146" s="112"/>
      <c r="ALX146" s="112"/>
      <c r="ALY146" s="112"/>
      <c r="ALZ146" s="112"/>
      <c r="AMA146" s="112"/>
      <c r="AMB146" s="112"/>
      <c r="AMC146" s="112"/>
      <c r="AMD146" s="112"/>
      <c r="AME146" s="112"/>
    </row>
    <row r="147" spans="1:1019" s="567" customFormat="1">
      <c r="A147" s="568"/>
      <c r="B147" s="569" t="s">
        <v>392</v>
      </c>
      <c r="C147" s="121"/>
      <c r="D147" s="121"/>
      <c r="E147" s="121"/>
      <c r="F147" s="261"/>
      <c r="G147" s="29"/>
      <c r="H147" s="570"/>
      <c r="I147" s="112"/>
      <c r="J147" s="112"/>
      <c r="K147" s="112"/>
      <c r="L147" s="112"/>
      <c r="M147" s="112"/>
      <c r="N147" s="112"/>
      <c r="O147" s="112"/>
      <c r="P147" s="112"/>
      <c r="Q147" s="112"/>
      <c r="R147" s="112"/>
      <c r="S147" s="112"/>
      <c r="T147" s="112"/>
      <c r="U147" s="112"/>
      <c r="V147" s="112"/>
      <c r="W147" s="112"/>
      <c r="X147" s="112"/>
      <c r="Y147" s="112"/>
      <c r="Z147" s="112"/>
      <c r="AA147" s="112"/>
      <c r="AB147" s="112"/>
      <c r="AC147" s="112"/>
      <c r="AD147" s="112"/>
      <c r="AE147" s="112"/>
      <c r="AF147" s="112"/>
      <c r="AG147" s="112"/>
      <c r="AH147" s="112"/>
      <c r="AI147" s="112"/>
      <c r="AJ147" s="112"/>
      <c r="AK147" s="112"/>
      <c r="AL147" s="112"/>
      <c r="AM147" s="112"/>
      <c r="AN147" s="112"/>
      <c r="AO147" s="112"/>
      <c r="AP147" s="112"/>
      <c r="AQ147" s="112"/>
      <c r="AR147" s="112"/>
      <c r="AS147" s="112"/>
      <c r="AT147" s="112"/>
      <c r="AU147" s="112"/>
      <c r="AV147" s="112"/>
      <c r="AW147" s="112"/>
      <c r="AX147" s="112"/>
      <c r="AY147" s="112"/>
      <c r="AZ147" s="112"/>
      <c r="BA147" s="112"/>
      <c r="BB147" s="112"/>
      <c r="BC147" s="112"/>
      <c r="BD147" s="112"/>
      <c r="BE147" s="112"/>
      <c r="BF147" s="112"/>
      <c r="BG147" s="112"/>
      <c r="BH147" s="112"/>
      <c r="BI147" s="112"/>
      <c r="BJ147" s="112"/>
      <c r="BK147" s="112"/>
      <c r="BL147" s="112"/>
      <c r="BM147" s="112"/>
      <c r="BN147" s="112"/>
      <c r="BO147" s="112"/>
      <c r="BP147" s="112"/>
      <c r="BQ147" s="112"/>
      <c r="BR147" s="112"/>
      <c r="BS147" s="112"/>
      <c r="BT147" s="112"/>
      <c r="BU147" s="112"/>
      <c r="BV147" s="112"/>
      <c r="BW147" s="112"/>
      <c r="BX147" s="112"/>
      <c r="BY147" s="112"/>
      <c r="BZ147" s="112"/>
      <c r="CA147" s="112"/>
      <c r="CB147" s="112"/>
      <c r="CC147" s="112"/>
      <c r="CD147" s="112"/>
      <c r="CE147" s="112"/>
      <c r="CF147" s="112"/>
      <c r="CG147" s="112"/>
      <c r="CH147" s="112"/>
      <c r="CI147" s="112"/>
      <c r="CJ147" s="112"/>
      <c r="CK147" s="112"/>
      <c r="CL147" s="112"/>
      <c r="CM147" s="112"/>
      <c r="CN147" s="112"/>
      <c r="CO147" s="112"/>
      <c r="CP147" s="112"/>
      <c r="CQ147" s="112"/>
      <c r="CR147" s="112"/>
      <c r="CS147" s="112"/>
      <c r="CT147" s="112"/>
      <c r="CU147" s="112"/>
      <c r="CV147" s="112"/>
      <c r="CW147" s="112"/>
      <c r="CX147" s="112"/>
      <c r="CY147" s="112"/>
      <c r="CZ147" s="112"/>
      <c r="DA147" s="112"/>
      <c r="DB147" s="112"/>
      <c r="DC147" s="112"/>
      <c r="DD147" s="112"/>
      <c r="DE147" s="112"/>
      <c r="DF147" s="112"/>
      <c r="DG147" s="112"/>
      <c r="DH147" s="112"/>
      <c r="DI147" s="112"/>
      <c r="DJ147" s="112"/>
      <c r="DK147" s="112"/>
      <c r="DL147" s="112"/>
      <c r="DM147" s="112"/>
      <c r="DN147" s="112"/>
      <c r="DO147" s="112"/>
      <c r="DP147" s="112"/>
      <c r="DQ147" s="112"/>
      <c r="DR147" s="112"/>
      <c r="DS147" s="112"/>
      <c r="DT147" s="112"/>
      <c r="DU147" s="112"/>
      <c r="DV147" s="112"/>
      <c r="DW147" s="112"/>
      <c r="DX147" s="112"/>
      <c r="DY147" s="112"/>
      <c r="DZ147" s="112"/>
      <c r="EA147" s="112"/>
      <c r="EB147" s="112"/>
      <c r="EC147" s="112"/>
      <c r="ED147" s="112"/>
      <c r="EE147" s="112"/>
      <c r="EF147" s="112"/>
      <c r="EG147" s="112"/>
      <c r="EH147" s="112"/>
      <c r="EI147" s="112"/>
      <c r="EJ147" s="112"/>
      <c r="EK147" s="112"/>
      <c r="EL147" s="112"/>
      <c r="EM147" s="112"/>
      <c r="EN147" s="112"/>
      <c r="EO147" s="112"/>
      <c r="EP147" s="112"/>
      <c r="EQ147" s="112"/>
      <c r="ER147" s="112"/>
      <c r="ES147" s="112"/>
      <c r="ET147" s="112"/>
      <c r="EU147" s="112"/>
      <c r="EV147" s="112"/>
      <c r="EW147" s="112"/>
      <c r="EX147" s="112"/>
      <c r="EY147" s="112"/>
      <c r="EZ147" s="112"/>
      <c r="FA147" s="112"/>
      <c r="FB147" s="112"/>
      <c r="FC147" s="112"/>
      <c r="FD147" s="112"/>
      <c r="FE147" s="112"/>
      <c r="FF147" s="112"/>
      <c r="FG147" s="112"/>
      <c r="FH147" s="112"/>
      <c r="FI147" s="112"/>
      <c r="FJ147" s="112"/>
      <c r="FK147" s="112"/>
      <c r="FL147" s="112"/>
      <c r="FM147" s="112"/>
      <c r="FN147" s="112"/>
      <c r="FO147" s="112"/>
      <c r="FP147" s="112"/>
      <c r="FQ147" s="112"/>
      <c r="FR147" s="112"/>
      <c r="FS147" s="112"/>
      <c r="FT147" s="112"/>
      <c r="FU147" s="112"/>
      <c r="FV147" s="112"/>
      <c r="FW147" s="112"/>
      <c r="FX147" s="112"/>
      <c r="FY147" s="112"/>
      <c r="FZ147" s="112"/>
      <c r="GA147" s="112"/>
      <c r="GB147" s="112"/>
      <c r="GC147" s="112"/>
      <c r="GD147" s="112"/>
      <c r="GE147" s="112"/>
      <c r="GF147" s="112"/>
      <c r="GG147" s="112"/>
      <c r="GH147" s="112"/>
      <c r="GI147" s="112"/>
      <c r="GJ147" s="112"/>
      <c r="GK147" s="112"/>
      <c r="GL147" s="112"/>
      <c r="GM147" s="112"/>
      <c r="GN147" s="112"/>
      <c r="GO147" s="112"/>
      <c r="GP147" s="112"/>
      <c r="GQ147" s="112"/>
      <c r="GR147" s="112"/>
      <c r="GS147" s="112"/>
      <c r="GT147" s="112"/>
      <c r="GU147" s="112"/>
      <c r="GV147" s="112"/>
      <c r="GW147" s="112"/>
      <c r="GX147" s="112"/>
      <c r="GY147" s="112"/>
      <c r="GZ147" s="112"/>
      <c r="HA147" s="112"/>
      <c r="HB147" s="112"/>
      <c r="HC147" s="112"/>
      <c r="HD147" s="112"/>
      <c r="HE147" s="112"/>
      <c r="HF147" s="112"/>
      <c r="HG147" s="112"/>
      <c r="HH147" s="112"/>
      <c r="HI147" s="112"/>
      <c r="HJ147" s="112"/>
      <c r="HK147" s="112"/>
      <c r="HL147" s="112"/>
      <c r="HM147" s="112"/>
      <c r="HN147" s="112"/>
      <c r="HO147" s="112"/>
      <c r="HP147" s="112"/>
      <c r="HQ147" s="112"/>
      <c r="HR147" s="112"/>
      <c r="HS147" s="112"/>
      <c r="HT147" s="112"/>
      <c r="HU147" s="112"/>
      <c r="HV147" s="112"/>
      <c r="HW147" s="112"/>
      <c r="HX147" s="112"/>
      <c r="HY147" s="112"/>
      <c r="HZ147" s="112"/>
      <c r="IA147" s="112"/>
      <c r="IB147" s="112"/>
      <c r="IC147" s="112"/>
      <c r="ID147" s="112"/>
      <c r="IE147" s="112"/>
      <c r="IF147" s="112"/>
      <c r="IG147" s="112"/>
      <c r="IH147" s="112"/>
      <c r="II147" s="112"/>
      <c r="IJ147" s="112"/>
      <c r="IK147" s="112"/>
      <c r="IL147" s="112"/>
      <c r="IM147" s="112"/>
      <c r="IN147" s="112"/>
      <c r="IO147" s="112"/>
      <c r="IP147" s="112"/>
      <c r="IQ147" s="112"/>
      <c r="IR147" s="112"/>
      <c r="IS147" s="112"/>
      <c r="IT147" s="112"/>
      <c r="IU147" s="112"/>
      <c r="IV147" s="112"/>
      <c r="IW147" s="112"/>
      <c r="IX147" s="112"/>
      <c r="IY147" s="112"/>
      <c r="IZ147" s="112"/>
      <c r="JA147" s="112"/>
      <c r="JB147" s="112"/>
      <c r="JC147" s="112"/>
      <c r="JD147" s="112"/>
      <c r="JE147" s="112"/>
      <c r="JF147" s="112"/>
      <c r="JG147" s="112"/>
      <c r="JH147" s="112"/>
      <c r="JI147" s="112"/>
      <c r="JJ147" s="112"/>
      <c r="JK147" s="112"/>
      <c r="JL147" s="112"/>
      <c r="JM147" s="112"/>
      <c r="JN147" s="112"/>
      <c r="JO147" s="112"/>
      <c r="JP147" s="112"/>
      <c r="JQ147" s="112"/>
      <c r="JR147" s="112"/>
      <c r="JS147" s="112"/>
      <c r="JT147" s="112"/>
      <c r="JU147" s="112"/>
      <c r="JV147" s="112"/>
      <c r="JW147" s="112"/>
      <c r="JX147" s="112"/>
      <c r="JY147" s="112"/>
      <c r="JZ147" s="112"/>
      <c r="KA147" s="112"/>
      <c r="KB147" s="112"/>
      <c r="KC147" s="112"/>
      <c r="KD147" s="112"/>
      <c r="KE147" s="112"/>
      <c r="KF147" s="112"/>
      <c r="KG147" s="112"/>
      <c r="KH147" s="112"/>
      <c r="KI147" s="112"/>
      <c r="KJ147" s="112"/>
      <c r="KK147" s="112"/>
      <c r="KL147" s="112"/>
      <c r="KM147" s="112"/>
      <c r="KN147" s="112"/>
      <c r="KO147" s="112"/>
      <c r="KP147" s="112"/>
      <c r="KQ147" s="112"/>
      <c r="KR147" s="112"/>
      <c r="KS147" s="112"/>
      <c r="KT147" s="112"/>
      <c r="KU147" s="112"/>
      <c r="KV147" s="112"/>
      <c r="KW147" s="112"/>
      <c r="KX147" s="112"/>
      <c r="KY147" s="112"/>
      <c r="KZ147" s="112"/>
      <c r="LA147" s="112"/>
      <c r="LB147" s="112"/>
      <c r="LC147" s="112"/>
      <c r="LD147" s="112"/>
      <c r="LE147" s="112"/>
      <c r="LF147" s="112"/>
      <c r="LG147" s="112"/>
      <c r="LH147" s="112"/>
      <c r="LI147" s="112"/>
      <c r="LJ147" s="112"/>
      <c r="LK147" s="112"/>
      <c r="LL147" s="112"/>
      <c r="LM147" s="112"/>
      <c r="LN147" s="112"/>
      <c r="LO147" s="112"/>
      <c r="LP147" s="112"/>
      <c r="LQ147" s="112"/>
      <c r="LR147" s="112"/>
      <c r="LS147" s="112"/>
      <c r="LT147" s="112"/>
      <c r="LU147" s="112"/>
      <c r="LV147" s="112"/>
      <c r="LW147" s="112"/>
      <c r="LX147" s="112"/>
      <c r="LY147" s="112"/>
      <c r="LZ147" s="112"/>
      <c r="MA147" s="112"/>
      <c r="MB147" s="112"/>
      <c r="MC147" s="112"/>
      <c r="MD147" s="112"/>
      <c r="ME147" s="112"/>
      <c r="MF147" s="112"/>
      <c r="MG147" s="112"/>
      <c r="MH147" s="112"/>
      <c r="MI147" s="112"/>
      <c r="MJ147" s="112"/>
      <c r="MK147" s="112"/>
      <c r="ML147" s="112"/>
      <c r="MM147" s="112"/>
      <c r="MN147" s="112"/>
      <c r="MO147" s="112"/>
      <c r="MP147" s="112"/>
      <c r="MQ147" s="112"/>
      <c r="MR147" s="112"/>
      <c r="MS147" s="112"/>
      <c r="MT147" s="112"/>
      <c r="MU147" s="112"/>
      <c r="MV147" s="112"/>
      <c r="MW147" s="112"/>
      <c r="MX147" s="112"/>
      <c r="MY147" s="112"/>
      <c r="MZ147" s="112"/>
      <c r="NA147" s="112"/>
      <c r="NB147" s="112"/>
      <c r="NC147" s="112"/>
      <c r="ND147" s="112"/>
      <c r="NE147" s="112"/>
      <c r="NF147" s="112"/>
      <c r="NG147" s="112"/>
      <c r="NH147" s="112"/>
      <c r="NI147" s="112"/>
      <c r="NJ147" s="112"/>
      <c r="NK147" s="112"/>
      <c r="NL147" s="112"/>
      <c r="NM147" s="112"/>
      <c r="NN147" s="112"/>
      <c r="NO147" s="112"/>
      <c r="NP147" s="112"/>
      <c r="NQ147" s="112"/>
      <c r="NR147" s="112"/>
      <c r="NS147" s="112"/>
      <c r="NT147" s="112"/>
      <c r="NU147" s="112"/>
      <c r="NV147" s="112"/>
      <c r="NW147" s="112"/>
      <c r="NX147" s="112"/>
      <c r="NY147" s="112"/>
      <c r="NZ147" s="112"/>
      <c r="OA147" s="112"/>
      <c r="OB147" s="112"/>
      <c r="OC147" s="112"/>
      <c r="OD147" s="112"/>
      <c r="OE147" s="112"/>
      <c r="OF147" s="112"/>
      <c r="OG147" s="112"/>
      <c r="OH147" s="112"/>
      <c r="OI147" s="112"/>
      <c r="OJ147" s="112"/>
      <c r="OK147" s="112"/>
      <c r="OL147" s="112"/>
      <c r="OM147" s="112"/>
      <c r="ON147" s="112"/>
      <c r="OO147" s="112"/>
      <c r="OP147" s="112"/>
      <c r="OQ147" s="112"/>
      <c r="OR147" s="112"/>
      <c r="OS147" s="112"/>
      <c r="OT147" s="112"/>
      <c r="OU147" s="112"/>
      <c r="OV147" s="112"/>
      <c r="OW147" s="112"/>
      <c r="OX147" s="112"/>
      <c r="OY147" s="112"/>
      <c r="OZ147" s="112"/>
      <c r="PA147" s="112"/>
      <c r="PB147" s="112"/>
      <c r="PC147" s="112"/>
      <c r="PD147" s="112"/>
      <c r="PE147" s="112"/>
      <c r="PF147" s="112"/>
      <c r="PG147" s="112"/>
      <c r="PH147" s="112"/>
      <c r="PI147" s="112"/>
      <c r="PJ147" s="112"/>
      <c r="PK147" s="112"/>
      <c r="PL147" s="112"/>
      <c r="PM147" s="112"/>
      <c r="PN147" s="112"/>
      <c r="PO147" s="112"/>
      <c r="PP147" s="112"/>
      <c r="PQ147" s="112"/>
      <c r="PR147" s="112"/>
      <c r="PS147" s="112"/>
      <c r="PT147" s="112"/>
      <c r="PU147" s="112"/>
      <c r="PV147" s="112"/>
      <c r="PW147" s="112"/>
      <c r="PX147" s="112"/>
      <c r="PY147" s="112"/>
      <c r="PZ147" s="112"/>
      <c r="QA147" s="112"/>
      <c r="QB147" s="112"/>
      <c r="QC147" s="112"/>
      <c r="QD147" s="112"/>
      <c r="QE147" s="112"/>
      <c r="QF147" s="112"/>
      <c r="QG147" s="112"/>
      <c r="QH147" s="112"/>
      <c r="QI147" s="112"/>
      <c r="QJ147" s="112"/>
      <c r="QK147" s="112"/>
      <c r="QL147" s="112"/>
      <c r="QM147" s="112"/>
      <c r="QN147" s="112"/>
      <c r="QO147" s="112"/>
      <c r="QP147" s="112"/>
      <c r="QQ147" s="112"/>
      <c r="QR147" s="112"/>
      <c r="QS147" s="112"/>
      <c r="QT147" s="112"/>
      <c r="QU147" s="112"/>
      <c r="QV147" s="112"/>
      <c r="QW147" s="112"/>
      <c r="QX147" s="112"/>
      <c r="QY147" s="112"/>
      <c r="QZ147" s="112"/>
      <c r="RA147" s="112"/>
      <c r="RB147" s="112"/>
      <c r="RC147" s="112"/>
      <c r="RD147" s="112"/>
      <c r="RE147" s="112"/>
      <c r="RF147" s="112"/>
      <c r="RG147" s="112"/>
      <c r="RH147" s="112"/>
      <c r="RI147" s="112"/>
      <c r="RJ147" s="112"/>
      <c r="RK147" s="112"/>
      <c r="RL147" s="112"/>
      <c r="RM147" s="112"/>
      <c r="RN147" s="112"/>
      <c r="RO147" s="112"/>
      <c r="RP147" s="112"/>
      <c r="RQ147" s="112"/>
      <c r="RR147" s="112"/>
      <c r="RS147" s="112"/>
      <c r="RT147" s="112"/>
      <c r="RU147" s="112"/>
      <c r="RV147" s="112"/>
      <c r="RW147" s="112"/>
      <c r="RX147" s="112"/>
      <c r="RY147" s="112"/>
      <c r="RZ147" s="112"/>
      <c r="SA147" s="112"/>
      <c r="SB147" s="112"/>
      <c r="SC147" s="112"/>
      <c r="SD147" s="112"/>
      <c r="SE147" s="112"/>
      <c r="SF147" s="112"/>
      <c r="SG147" s="112"/>
      <c r="SH147" s="112"/>
      <c r="SI147" s="112"/>
      <c r="SJ147" s="112"/>
      <c r="SK147" s="112"/>
      <c r="SL147" s="112"/>
      <c r="SM147" s="112"/>
      <c r="SN147" s="112"/>
      <c r="SO147" s="112"/>
      <c r="SP147" s="112"/>
      <c r="SQ147" s="112"/>
      <c r="SR147" s="112"/>
      <c r="SS147" s="112"/>
      <c r="ST147" s="112"/>
      <c r="SU147" s="112"/>
      <c r="SV147" s="112"/>
      <c r="SW147" s="112"/>
      <c r="SX147" s="112"/>
      <c r="SY147" s="112"/>
      <c r="SZ147" s="112"/>
      <c r="TA147" s="112"/>
      <c r="TB147" s="112"/>
      <c r="TC147" s="112"/>
      <c r="TD147" s="112"/>
      <c r="TE147" s="112"/>
      <c r="TF147" s="112"/>
      <c r="TG147" s="112"/>
      <c r="TH147" s="112"/>
      <c r="TI147" s="112"/>
      <c r="TJ147" s="112"/>
      <c r="TK147" s="112"/>
      <c r="TL147" s="112"/>
      <c r="TM147" s="112"/>
      <c r="TN147" s="112"/>
      <c r="TO147" s="112"/>
      <c r="TP147" s="112"/>
      <c r="TQ147" s="112"/>
      <c r="TR147" s="112"/>
      <c r="TS147" s="112"/>
      <c r="TT147" s="112"/>
      <c r="TU147" s="112"/>
      <c r="TV147" s="112"/>
      <c r="TW147" s="112"/>
      <c r="TX147" s="112"/>
      <c r="TY147" s="112"/>
      <c r="TZ147" s="112"/>
      <c r="UA147" s="112"/>
      <c r="UB147" s="112"/>
      <c r="UC147" s="112"/>
      <c r="UD147" s="112"/>
      <c r="UE147" s="112"/>
      <c r="UF147" s="112"/>
      <c r="UG147" s="112"/>
      <c r="UH147" s="112"/>
      <c r="UI147" s="112"/>
      <c r="UJ147" s="112"/>
      <c r="UK147" s="112"/>
      <c r="UL147" s="112"/>
      <c r="UM147" s="112"/>
      <c r="UN147" s="112"/>
      <c r="UO147" s="112"/>
      <c r="UP147" s="112"/>
      <c r="UQ147" s="112"/>
      <c r="UR147" s="112"/>
      <c r="US147" s="112"/>
      <c r="UT147" s="112"/>
      <c r="UU147" s="112"/>
      <c r="UV147" s="112"/>
      <c r="UW147" s="112"/>
      <c r="UX147" s="112"/>
      <c r="UY147" s="112"/>
      <c r="UZ147" s="112"/>
      <c r="VA147" s="112"/>
      <c r="VB147" s="112"/>
      <c r="VC147" s="112"/>
      <c r="VD147" s="112"/>
      <c r="VE147" s="112"/>
      <c r="VF147" s="112"/>
      <c r="VG147" s="112"/>
      <c r="VH147" s="112"/>
      <c r="VI147" s="112"/>
      <c r="VJ147" s="112"/>
      <c r="VK147" s="112"/>
      <c r="VL147" s="112"/>
      <c r="VM147" s="112"/>
      <c r="VN147" s="112"/>
      <c r="VO147" s="112"/>
      <c r="VP147" s="112"/>
      <c r="VQ147" s="112"/>
      <c r="VR147" s="112"/>
      <c r="VS147" s="112"/>
      <c r="VT147" s="112"/>
      <c r="VU147" s="112"/>
      <c r="VV147" s="112"/>
      <c r="VW147" s="112"/>
      <c r="VX147" s="112"/>
      <c r="VY147" s="112"/>
      <c r="VZ147" s="112"/>
      <c r="WA147" s="112"/>
      <c r="WB147" s="112"/>
      <c r="WC147" s="112"/>
      <c r="WD147" s="112"/>
      <c r="WE147" s="112"/>
      <c r="WF147" s="112"/>
      <c r="WG147" s="112"/>
      <c r="WH147" s="112"/>
      <c r="WI147" s="112"/>
      <c r="WJ147" s="112"/>
      <c r="WK147" s="112"/>
      <c r="WL147" s="112"/>
      <c r="WM147" s="112"/>
      <c r="WN147" s="112"/>
      <c r="WO147" s="112"/>
      <c r="WP147" s="112"/>
      <c r="WQ147" s="112"/>
      <c r="WR147" s="112"/>
      <c r="WS147" s="112"/>
      <c r="WT147" s="112"/>
      <c r="WU147" s="112"/>
      <c r="WV147" s="112"/>
      <c r="WW147" s="112"/>
      <c r="WX147" s="112"/>
      <c r="WY147" s="112"/>
      <c r="WZ147" s="112"/>
      <c r="XA147" s="112"/>
      <c r="XB147" s="112"/>
      <c r="XC147" s="112"/>
      <c r="XD147" s="112"/>
      <c r="XE147" s="112"/>
      <c r="XF147" s="112"/>
      <c r="XG147" s="112"/>
      <c r="XH147" s="112"/>
      <c r="XI147" s="112"/>
      <c r="XJ147" s="112"/>
      <c r="XK147" s="112"/>
      <c r="XL147" s="112"/>
      <c r="XM147" s="112"/>
      <c r="XN147" s="112"/>
      <c r="XO147" s="112"/>
      <c r="XP147" s="112"/>
      <c r="XQ147" s="112"/>
      <c r="XR147" s="112"/>
      <c r="XS147" s="112"/>
      <c r="XT147" s="112"/>
      <c r="XU147" s="112"/>
      <c r="XV147" s="112"/>
      <c r="XW147" s="112"/>
      <c r="XX147" s="112"/>
      <c r="XY147" s="112"/>
      <c r="XZ147" s="112"/>
      <c r="YA147" s="112"/>
      <c r="YB147" s="112"/>
      <c r="YC147" s="112"/>
      <c r="YD147" s="112"/>
      <c r="YE147" s="112"/>
      <c r="YF147" s="112"/>
      <c r="YG147" s="112"/>
      <c r="YH147" s="112"/>
      <c r="YI147" s="112"/>
      <c r="YJ147" s="112"/>
      <c r="YK147" s="112"/>
      <c r="YL147" s="112"/>
      <c r="YM147" s="112"/>
      <c r="YN147" s="112"/>
      <c r="YO147" s="112"/>
      <c r="YP147" s="112"/>
      <c r="YQ147" s="112"/>
      <c r="YR147" s="112"/>
      <c r="YS147" s="112"/>
      <c r="YT147" s="112"/>
      <c r="YU147" s="112"/>
      <c r="YV147" s="112"/>
      <c r="YW147" s="112"/>
      <c r="YX147" s="112"/>
      <c r="YY147" s="112"/>
      <c r="YZ147" s="112"/>
      <c r="ZA147" s="112"/>
      <c r="ZB147" s="112"/>
      <c r="ZC147" s="112"/>
      <c r="ZD147" s="112"/>
      <c r="ZE147" s="112"/>
      <c r="ZF147" s="112"/>
      <c r="ZG147" s="112"/>
      <c r="ZH147" s="112"/>
      <c r="ZI147" s="112"/>
      <c r="ZJ147" s="112"/>
      <c r="ZK147" s="112"/>
      <c r="ZL147" s="112"/>
      <c r="ZM147" s="112"/>
      <c r="ZN147" s="112"/>
      <c r="ZO147" s="112"/>
      <c r="ZP147" s="112"/>
      <c r="ZQ147" s="112"/>
      <c r="ZR147" s="112"/>
      <c r="ZS147" s="112"/>
      <c r="ZT147" s="112"/>
      <c r="ZU147" s="112"/>
      <c r="ZV147" s="112"/>
      <c r="ZW147" s="112"/>
      <c r="ZX147" s="112"/>
      <c r="ZY147" s="112"/>
      <c r="ZZ147" s="112"/>
      <c r="AAA147" s="112"/>
      <c r="AAB147" s="112"/>
      <c r="AAC147" s="112"/>
      <c r="AAD147" s="112"/>
      <c r="AAE147" s="112"/>
      <c r="AAF147" s="112"/>
      <c r="AAG147" s="112"/>
      <c r="AAH147" s="112"/>
      <c r="AAI147" s="112"/>
      <c r="AAJ147" s="112"/>
      <c r="AAK147" s="112"/>
      <c r="AAL147" s="112"/>
      <c r="AAM147" s="112"/>
      <c r="AAN147" s="112"/>
      <c r="AAO147" s="112"/>
      <c r="AAP147" s="112"/>
      <c r="AAQ147" s="112"/>
      <c r="AAR147" s="112"/>
      <c r="AAS147" s="112"/>
      <c r="AAT147" s="112"/>
      <c r="AAU147" s="112"/>
      <c r="AAV147" s="112"/>
      <c r="AAW147" s="112"/>
      <c r="AAX147" s="112"/>
      <c r="AAY147" s="112"/>
      <c r="AAZ147" s="112"/>
      <c r="ABA147" s="112"/>
      <c r="ABB147" s="112"/>
      <c r="ABC147" s="112"/>
      <c r="ABD147" s="112"/>
      <c r="ABE147" s="112"/>
      <c r="ABF147" s="112"/>
      <c r="ABG147" s="112"/>
      <c r="ABH147" s="112"/>
      <c r="ABI147" s="112"/>
      <c r="ABJ147" s="112"/>
      <c r="ABK147" s="112"/>
      <c r="ABL147" s="112"/>
      <c r="ABM147" s="112"/>
      <c r="ABN147" s="112"/>
      <c r="ABO147" s="112"/>
      <c r="ABP147" s="112"/>
      <c r="ABQ147" s="112"/>
      <c r="ABR147" s="112"/>
      <c r="ABS147" s="112"/>
      <c r="ABT147" s="112"/>
      <c r="ABU147" s="112"/>
      <c r="ABV147" s="112"/>
      <c r="ABW147" s="112"/>
      <c r="ABX147" s="112"/>
      <c r="ABY147" s="112"/>
      <c r="ABZ147" s="112"/>
      <c r="ACA147" s="112"/>
      <c r="ACB147" s="112"/>
      <c r="ACC147" s="112"/>
      <c r="ACD147" s="112"/>
      <c r="ACE147" s="112"/>
      <c r="ACF147" s="112"/>
      <c r="ACG147" s="112"/>
      <c r="ACH147" s="112"/>
      <c r="ACI147" s="112"/>
      <c r="ACJ147" s="112"/>
      <c r="ACK147" s="112"/>
      <c r="ACL147" s="112"/>
      <c r="ACM147" s="112"/>
      <c r="ACN147" s="112"/>
      <c r="ACO147" s="112"/>
      <c r="ACP147" s="112"/>
      <c r="ACQ147" s="112"/>
      <c r="ACR147" s="112"/>
      <c r="ACS147" s="112"/>
      <c r="ACT147" s="112"/>
      <c r="ACU147" s="112"/>
      <c r="ACV147" s="112"/>
      <c r="ACW147" s="112"/>
      <c r="ACX147" s="112"/>
      <c r="ACY147" s="112"/>
      <c r="ACZ147" s="112"/>
      <c r="ADA147" s="112"/>
      <c r="ADB147" s="112"/>
      <c r="ADC147" s="112"/>
      <c r="ADD147" s="112"/>
      <c r="ADE147" s="112"/>
      <c r="ADF147" s="112"/>
      <c r="ADG147" s="112"/>
      <c r="ADH147" s="112"/>
      <c r="ADI147" s="112"/>
      <c r="ADJ147" s="112"/>
      <c r="ADK147" s="112"/>
      <c r="ADL147" s="112"/>
      <c r="ADM147" s="112"/>
      <c r="ADN147" s="112"/>
      <c r="ADO147" s="112"/>
      <c r="ADP147" s="112"/>
      <c r="ADQ147" s="112"/>
      <c r="ADR147" s="112"/>
      <c r="ADS147" s="112"/>
      <c r="ADT147" s="112"/>
      <c r="ADU147" s="112"/>
      <c r="ADV147" s="112"/>
      <c r="ADW147" s="112"/>
      <c r="ADX147" s="112"/>
      <c r="ADY147" s="112"/>
      <c r="ADZ147" s="112"/>
      <c r="AEA147" s="112"/>
      <c r="AEB147" s="112"/>
      <c r="AEC147" s="112"/>
      <c r="AED147" s="112"/>
      <c r="AEE147" s="112"/>
      <c r="AEF147" s="112"/>
      <c r="AEG147" s="112"/>
      <c r="AEH147" s="112"/>
      <c r="AEI147" s="112"/>
      <c r="AEJ147" s="112"/>
      <c r="AEK147" s="112"/>
      <c r="AEL147" s="112"/>
      <c r="AEM147" s="112"/>
      <c r="AEN147" s="112"/>
      <c r="AEO147" s="112"/>
      <c r="AEP147" s="112"/>
      <c r="AEQ147" s="112"/>
      <c r="AER147" s="112"/>
      <c r="AES147" s="112"/>
      <c r="AET147" s="112"/>
      <c r="AEU147" s="112"/>
      <c r="AEV147" s="112"/>
      <c r="AEW147" s="112"/>
      <c r="AEX147" s="112"/>
      <c r="AEY147" s="112"/>
      <c r="AEZ147" s="112"/>
      <c r="AFA147" s="112"/>
      <c r="AFB147" s="112"/>
      <c r="AFC147" s="112"/>
      <c r="AFD147" s="112"/>
      <c r="AFE147" s="112"/>
      <c r="AFF147" s="112"/>
      <c r="AFG147" s="112"/>
      <c r="AFH147" s="112"/>
      <c r="AFI147" s="112"/>
      <c r="AFJ147" s="112"/>
      <c r="AFK147" s="112"/>
      <c r="AFL147" s="112"/>
      <c r="AFM147" s="112"/>
      <c r="AFN147" s="112"/>
      <c r="AFO147" s="112"/>
      <c r="AFP147" s="112"/>
      <c r="AFQ147" s="112"/>
      <c r="AFR147" s="112"/>
      <c r="AFS147" s="112"/>
      <c r="AFT147" s="112"/>
      <c r="AFU147" s="112"/>
      <c r="AFV147" s="112"/>
      <c r="AFW147" s="112"/>
      <c r="AFX147" s="112"/>
      <c r="AFY147" s="112"/>
      <c r="AFZ147" s="112"/>
      <c r="AGA147" s="112"/>
      <c r="AGB147" s="112"/>
      <c r="AGC147" s="112"/>
      <c r="AGD147" s="112"/>
      <c r="AGE147" s="112"/>
      <c r="AGF147" s="112"/>
      <c r="AGG147" s="112"/>
      <c r="AGH147" s="112"/>
      <c r="AGI147" s="112"/>
      <c r="AGJ147" s="112"/>
      <c r="AGK147" s="112"/>
      <c r="AGL147" s="112"/>
      <c r="AGM147" s="112"/>
      <c r="AGN147" s="112"/>
      <c r="AGO147" s="112"/>
      <c r="AGP147" s="112"/>
      <c r="AGQ147" s="112"/>
      <c r="AGR147" s="112"/>
      <c r="AGS147" s="112"/>
      <c r="AGT147" s="112"/>
      <c r="AGU147" s="112"/>
      <c r="AGV147" s="112"/>
      <c r="AGW147" s="112"/>
      <c r="AGX147" s="112"/>
      <c r="AGY147" s="112"/>
      <c r="AGZ147" s="112"/>
      <c r="AHA147" s="112"/>
      <c r="AHB147" s="112"/>
      <c r="AHC147" s="112"/>
      <c r="AHD147" s="112"/>
      <c r="AHE147" s="112"/>
      <c r="AHF147" s="112"/>
      <c r="AHG147" s="112"/>
      <c r="AHH147" s="112"/>
      <c r="AHI147" s="112"/>
      <c r="AHJ147" s="112"/>
      <c r="AHK147" s="112"/>
      <c r="AHL147" s="112"/>
      <c r="AHM147" s="112"/>
      <c r="AHN147" s="112"/>
      <c r="AHO147" s="112"/>
      <c r="AHP147" s="112"/>
      <c r="AHQ147" s="112"/>
      <c r="AHR147" s="112"/>
      <c r="AHS147" s="112"/>
      <c r="AHT147" s="112"/>
      <c r="AHU147" s="112"/>
      <c r="AHV147" s="112"/>
      <c r="AHW147" s="112"/>
      <c r="AHX147" s="112"/>
      <c r="AHY147" s="112"/>
      <c r="AHZ147" s="112"/>
      <c r="AIA147" s="112"/>
      <c r="AIB147" s="112"/>
      <c r="AIC147" s="112"/>
      <c r="AID147" s="112"/>
      <c r="AIE147" s="112"/>
      <c r="AIF147" s="112"/>
      <c r="AIG147" s="112"/>
      <c r="AIH147" s="112"/>
      <c r="AII147" s="112"/>
      <c r="AIJ147" s="112"/>
      <c r="AIK147" s="112"/>
      <c r="AIL147" s="112"/>
      <c r="AIM147" s="112"/>
      <c r="AIN147" s="112"/>
      <c r="AIO147" s="112"/>
      <c r="AIP147" s="112"/>
      <c r="AIQ147" s="112"/>
      <c r="AIR147" s="112"/>
      <c r="AIS147" s="112"/>
      <c r="AIT147" s="112"/>
      <c r="AIU147" s="112"/>
      <c r="AIV147" s="112"/>
      <c r="AIW147" s="112"/>
      <c r="AIX147" s="112"/>
      <c r="AIY147" s="112"/>
      <c r="AIZ147" s="112"/>
      <c r="AJA147" s="112"/>
      <c r="AJB147" s="112"/>
      <c r="AJC147" s="112"/>
      <c r="AJD147" s="112"/>
      <c r="AJE147" s="112"/>
      <c r="AJF147" s="112"/>
      <c r="AJG147" s="112"/>
      <c r="AJH147" s="112"/>
      <c r="AJI147" s="112"/>
      <c r="AJJ147" s="112"/>
      <c r="AJK147" s="112"/>
      <c r="AJL147" s="112"/>
      <c r="AJM147" s="112"/>
      <c r="AJN147" s="112"/>
      <c r="AJO147" s="112"/>
      <c r="AJP147" s="112"/>
      <c r="AJQ147" s="112"/>
      <c r="AJR147" s="112"/>
      <c r="AJS147" s="112"/>
      <c r="AJT147" s="112"/>
      <c r="AJU147" s="112"/>
      <c r="AJV147" s="112"/>
      <c r="AJW147" s="112"/>
      <c r="AJX147" s="112"/>
      <c r="AJY147" s="112"/>
      <c r="AJZ147" s="112"/>
      <c r="AKA147" s="112"/>
      <c r="AKB147" s="112"/>
      <c r="AKC147" s="112"/>
      <c r="AKD147" s="112"/>
      <c r="AKE147" s="112"/>
      <c r="AKF147" s="112"/>
      <c r="AKG147" s="112"/>
      <c r="AKH147" s="112"/>
      <c r="AKI147" s="112"/>
      <c r="AKJ147" s="112"/>
      <c r="AKK147" s="112"/>
      <c r="AKL147" s="112"/>
      <c r="AKM147" s="112"/>
      <c r="AKN147" s="112"/>
      <c r="AKO147" s="112"/>
      <c r="AKP147" s="112"/>
      <c r="AKQ147" s="112"/>
      <c r="AKR147" s="112"/>
      <c r="AKS147" s="112"/>
      <c r="AKT147" s="112"/>
      <c r="AKU147" s="112"/>
      <c r="AKV147" s="112"/>
      <c r="AKW147" s="112"/>
      <c r="AKX147" s="112"/>
      <c r="AKY147" s="112"/>
      <c r="AKZ147" s="112"/>
      <c r="ALA147" s="112"/>
      <c r="ALB147" s="112"/>
      <c r="ALC147" s="112"/>
      <c r="ALD147" s="112"/>
      <c r="ALE147" s="112"/>
      <c r="ALF147" s="112"/>
      <c r="ALG147" s="112"/>
      <c r="ALH147" s="112"/>
      <c r="ALI147" s="112"/>
      <c r="ALJ147" s="112"/>
      <c r="ALK147" s="112"/>
      <c r="ALL147" s="112"/>
      <c r="ALM147" s="112"/>
      <c r="ALN147" s="112"/>
      <c r="ALO147" s="112"/>
      <c r="ALP147" s="112"/>
      <c r="ALQ147" s="112"/>
      <c r="ALR147" s="112"/>
      <c r="ALS147" s="112"/>
      <c r="ALT147" s="112"/>
      <c r="ALU147" s="112"/>
      <c r="ALV147" s="112"/>
      <c r="ALW147" s="112"/>
      <c r="ALX147" s="112"/>
      <c r="ALY147" s="112"/>
      <c r="ALZ147" s="112"/>
      <c r="AMA147" s="112"/>
      <c r="AMB147" s="112"/>
      <c r="AMC147" s="112"/>
      <c r="AMD147" s="112"/>
      <c r="AME147" s="112"/>
    </row>
    <row r="148" spans="1:1019" ht="159" customHeight="1">
      <c r="A148" s="115" t="s">
        <v>684</v>
      </c>
      <c r="B148" s="429" t="s">
        <v>656</v>
      </c>
      <c r="C148" s="375"/>
      <c r="D148" s="375"/>
      <c r="E148" s="146" t="s">
        <v>249</v>
      </c>
      <c r="F148" s="258">
        <v>5</v>
      </c>
      <c r="G148" s="29"/>
      <c r="H148" s="17">
        <f>F148*G148</f>
        <v>0</v>
      </c>
    </row>
    <row r="149" spans="1:1019">
      <c r="A149" s="115"/>
      <c r="B149" s="429"/>
      <c r="C149" s="375"/>
      <c r="D149" s="375"/>
      <c r="E149" s="146"/>
      <c r="F149" s="258"/>
      <c r="G149" s="29"/>
      <c r="H149" s="571"/>
    </row>
    <row r="150" spans="1:1019" ht="197.25" customHeight="1">
      <c r="A150" s="115" t="s">
        <v>685</v>
      </c>
      <c r="B150" s="429" t="s">
        <v>835</v>
      </c>
      <c r="C150" s="375"/>
      <c r="D150" s="375"/>
      <c r="E150" s="146" t="s">
        <v>249</v>
      </c>
      <c r="F150" s="258">
        <v>5</v>
      </c>
      <c r="G150" s="29"/>
      <c r="H150" s="17">
        <f>F150*G150</f>
        <v>0</v>
      </c>
    </row>
    <row r="151" spans="1:1019">
      <c r="A151" s="115"/>
      <c r="B151" s="429"/>
      <c r="C151" s="375"/>
      <c r="D151" s="375"/>
      <c r="E151" s="146"/>
      <c r="F151" s="258"/>
      <c r="G151" s="29"/>
      <c r="H151" s="17"/>
    </row>
    <row r="152" spans="1:1019" ht="25.15" customHeight="1">
      <c r="A152" s="47" t="s">
        <v>156</v>
      </c>
      <c r="B152" s="283" t="s">
        <v>665</v>
      </c>
      <c r="C152" s="283"/>
      <c r="D152" s="283"/>
      <c r="E152" s="47" t="s">
        <v>163</v>
      </c>
      <c r="F152" s="77"/>
      <c r="G152" s="162"/>
      <c r="H152" s="31">
        <f>SUM(H91:H150)</f>
        <v>0</v>
      </c>
    </row>
    <row r="153" spans="1:1019" ht="25.15" customHeight="1"/>
    <row r="154" spans="1:1019" ht="25.15" customHeight="1">
      <c r="A154" s="47" t="s">
        <v>821</v>
      </c>
      <c r="B154" s="297" t="s">
        <v>666</v>
      </c>
      <c r="C154" s="566"/>
      <c r="D154" s="566"/>
      <c r="E154" s="68" t="s">
        <v>163</v>
      </c>
      <c r="F154" s="19"/>
      <c r="G154" s="582"/>
      <c r="H154" s="19">
        <f>SUM(H152,H85)</f>
        <v>0</v>
      </c>
    </row>
    <row r="155" spans="1:1019">
      <c r="B155" s="563"/>
      <c r="C155" s="574"/>
      <c r="D155" s="574"/>
      <c r="E155" s="33"/>
      <c r="F155" s="33"/>
      <c r="G155" s="583"/>
      <c r="H155" s="52"/>
    </row>
    <row r="156" spans="1:1019">
      <c r="B156" s="563"/>
      <c r="C156" s="574"/>
      <c r="D156" s="574"/>
      <c r="E156" s="33"/>
      <c r="F156" s="33"/>
      <c r="G156" s="583"/>
      <c r="H156" s="52"/>
    </row>
    <row r="157" spans="1:1019" ht="19.5" customHeight="1">
      <c r="A157" s="575" t="s">
        <v>836</v>
      </c>
      <c r="B157" s="417" t="s">
        <v>643</v>
      </c>
    </row>
    <row r="158" spans="1:1019" s="5" customFormat="1" ht="13.9" customHeight="1">
      <c r="A158" s="20"/>
      <c r="B158" s="564"/>
      <c r="C158" s="561"/>
      <c r="D158" s="561"/>
      <c r="E158" s="1"/>
      <c r="F158" s="1"/>
      <c r="G158" s="29"/>
      <c r="H158" s="562"/>
    </row>
    <row r="159" spans="1:1019" s="5" customFormat="1" ht="12.75">
      <c r="A159" s="20" t="s">
        <v>155</v>
      </c>
      <c r="B159" s="281" t="s">
        <v>670</v>
      </c>
      <c r="E159" s="24"/>
      <c r="F159" s="24"/>
      <c r="G159" s="29"/>
      <c r="H159" s="232"/>
    </row>
    <row r="160" spans="1:1019" s="5" customFormat="1" ht="12.75">
      <c r="A160" s="20"/>
      <c r="B160" s="281"/>
      <c r="E160" s="24"/>
      <c r="F160" s="24"/>
      <c r="G160" s="29"/>
      <c r="H160" s="232"/>
    </row>
    <row r="161" spans="1:8" s="5" customFormat="1" ht="12.75">
      <c r="A161" s="41"/>
      <c r="B161" s="96" t="s">
        <v>423</v>
      </c>
      <c r="C161" s="282"/>
      <c r="D161" s="282"/>
      <c r="E161" s="45"/>
      <c r="F161" s="43"/>
      <c r="G161" s="29"/>
      <c r="H161" s="232"/>
    </row>
    <row r="162" spans="1:8" s="5" customFormat="1" ht="12.75">
      <c r="A162" s="41"/>
      <c r="B162" s="96"/>
      <c r="C162" s="282"/>
      <c r="D162" s="282"/>
      <c r="E162" s="45"/>
      <c r="F162" s="43"/>
      <c r="G162" s="29"/>
      <c r="H162" s="232"/>
    </row>
    <row r="163" spans="1:8" s="5" customFormat="1" ht="25.5">
      <c r="A163" s="20" t="s">
        <v>677</v>
      </c>
      <c r="B163" s="96" t="s">
        <v>424</v>
      </c>
      <c r="C163" s="30"/>
      <c r="D163" s="30"/>
      <c r="E163" s="6"/>
      <c r="F163" s="6"/>
      <c r="G163" s="29"/>
      <c r="H163" s="576"/>
    </row>
    <row r="164" spans="1:8" ht="25.15" customHeight="1">
      <c r="B164" s="26" t="s">
        <v>427</v>
      </c>
      <c r="C164" s="303"/>
      <c r="D164" s="303"/>
      <c r="E164" s="43" t="s">
        <v>6</v>
      </c>
      <c r="F164" s="163">
        <v>2</v>
      </c>
      <c r="G164" s="29"/>
      <c r="H164" s="17">
        <f>F164*G164</f>
        <v>0</v>
      </c>
    </row>
    <row r="165" spans="1:8">
      <c r="B165" s="284"/>
      <c r="C165" s="5"/>
      <c r="D165" s="5"/>
      <c r="E165" s="24"/>
      <c r="F165" s="24"/>
      <c r="G165" s="584"/>
      <c r="H165" s="232"/>
    </row>
    <row r="166" spans="1:8" ht="25.15" customHeight="1">
      <c r="A166" s="47" t="s">
        <v>155</v>
      </c>
      <c r="B166" s="283" t="s">
        <v>671</v>
      </c>
      <c r="C166" s="283"/>
      <c r="D166" s="283"/>
      <c r="E166" s="47" t="s">
        <v>163</v>
      </c>
      <c r="F166" s="77"/>
      <c r="G166" s="162"/>
      <c r="H166" s="31">
        <f>SUM(H164)</f>
        <v>0</v>
      </c>
    </row>
    <row r="167" spans="1:8">
      <c r="B167" s="284"/>
      <c r="C167" s="5"/>
      <c r="D167" s="5"/>
      <c r="E167" s="24"/>
      <c r="F167" s="24"/>
      <c r="G167" s="584"/>
      <c r="H167" s="232"/>
    </row>
    <row r="168" spans="1:8" s="5" customFormat="1" ht="12.75">
      <c r="A168" s="20" t="s">
        <v>156</v>
      </c>
      <c r="B168" s="281" t="s">
        <v>672</v>
      </c>
      <c r="E168" s="24"/>
      <c r="F168" s="24"/>
      <c r="G168" s="584"/>
      <c r="H168" s="232"/>
    </row>
    <row r="169" spans="1:8" s="5" customFormat="1" ht="12.75">
      <c r="A169" s="20"/>
      <c r="B169" s="284"/>
      <c r="E169" s="24"/>
      <c r="F169" s="24"/>
      <c r="G169" s="29"/>
      <c r="H169" s="232"/>
    </row>
    <row r="170" spans="1:8" s="5" customFormat="1" ht="15.75" customHeight="1">
      <c r="A170" s="20" t="s">
        <v>677</v>
      </c>
      <c r="B170" s="281" t="s">
        <v>192</v>
      </c>
      <c r="C170" s="30"/>
      <c r="D170" s="30"/>
      <c r="E170" s="6"/>
      <c r="F170" s="6"/>
      <c r="G170" s="29"/>
      <c r="H170" s="67"/>
    </row>
    <row r="171" spans="1:8" s="5" customFormat="1" ht="12.75">
      <c r="A171" s="41"/>
      <c r="B171" s="96" t="s">
        <v>518</v>
      </c>
      <c r="C171" s="378"/>
      <c r="D171" s="378"/>
      <c r="E171" s="45"/>
      <c r="F171" s="124"/>
      <c r="G171" s="29"/>
      <c r="H171" s="264"/>
    </row>
    <row r="172" spans="1:8" s="5" customFormat="1" ht="25.5">
      <c r="A172" s="45"/>
      <c r="B172" s="303" t="s">
        <v>519</v>
      </c>
      <c r="C172" s="374"/>
      <c r="D172" s="374"/>
      <c r="E172" s="43" t="s">
        <v>503</v>
      </c>
      <c r="F172" s="163">
        <v>2</v>
      </c>
      <c r="G172" s="29"/>
      <c r="H172" s="17">
        <f>F172*G172</f>
        <v>0</v>
      </c>
    </row>
    <row r="173" spans="1:8" s="5" customFormat="1" ht="12.75">
      <c r="A173" s="41"/>
      <c r="B173" s="26"/>
      <c r="C173" s="374"/>
      <c r="D173" s="374"/>
      <c r="E173" s="43"/>
      <c r="F173" s="163"/>
      <c r="G173" s="29"/>
      <c r="H173" s="164"/>
    </row>
    <row r="174" spans="1:8" s="5" customFormat="1" ht="38.25">
      <c r="A174" s="41" t="s">
        <v>678</v>
      </c>
      <c r="B174" s="26" t="s">
        <v>528</v>
      </c>
      <c r="C174" s="303"/>
      <c r="D174" s="303"/>
      <c r="E174" s="43" t="s">
        <v>9</v>
      </c>
      <c r="F174" s="163">
        <v>110</v>
      </c>
      <c r="G174" s="29"/>
      <c r="H174" s="17">
        <f>F174*G174</f>
        <v>0</v>
      </c>
    </row>
    <row r="175" spans="1:8" s="5" customFormat="1" ht="12.75">
      <c r="A175" s="41"/>
      <c r="B175" s="26"/>
      <c r="C175" s="303"/>
      <c r="D175" s="303"/>
      <c r="E175" s="24"/>
      <c r="F175" s="24"/>
      <c r="G175" s="29"/>
      <c r="H175" s="232"/>
    </row>
    <row r="176" spans="1:8" s="5" customFormat="1" ht="222.75" customHeight="1">
      <c r="A176" s="41" t="s">
        <v>683</v>
      </c>
      <c r="B176" s="28" t="s">
        <v>872</v>
      </c>
      <c r="C176" s="303"/>
      <c r="D176" s="303"/>
      <c r="E176" s="43" t="s">
        <v>6</v>
      </c>
      <c r="F176" s="163">
        <v>2</v>
      </c>
      <c r="G176" s="29"/>
      <c r="H176" s="17">
        <f>F176*G176</f>
        <v>0</v>
      </c>
    </row>
    <row r="177" spans="1:9" s="5" customFormat="1" ht="12.75">
      <c r="A177" s="41"/>
      <c r="B177" s="26"/>
      <c r="C177" s="303"/>
      <c r="D177" s="303"/>
      <c r="E177" s="24"/>
      <c r="F177" s="27"/>
      <c r="G177" s="29"/>
      <c r="H177" s="17"/>
    </row>
    <row r="178" spans="1:9" ht="140.25">
      <c r="A178" s="41" t="s">
        <v>684</v>
      </c>
      <c r="B178" s="26" t="s">
        <v>873</v>
      </c>
      <c r="C178" s="303"/>
      <c r="D178" s="303"/>
      <c r="E178" s="43" t="s">
        <v>6</v>
      </c>
      <c r="F178" s="27">
        <v>7</v>
      </c>
      <c r="G178" s="29"/>
      <c r="H178" s="17">
        <f>F178*G178</f>
        <v>0</v>
      </c>
    </row>
    <row r="179" spans="1:9">
      <c r="B179" s="284"/>
      <c r="C179" s="5"/>
      <c r="D179" s="5"/>
      <c r="E179" s="24"/>
      <c r="F179" s="24"/>
      <c r="G179" s="584"/>
      <c r="H179" s="232"/>
    </row>
    <row r="180" spans="1:9" ht="25.15" customHeight="1">
      <c r="A180" s="47" t="s">
        <v>156</v>
      </c>
      <c r="B180" s="283" t="s">
        <v>664</v>
      </c>
      <c r="C180" s="283"/>
      <c r="D180" s="283"/>
      <c r="E180" s="47" t="s">
        <v>163</v>
      </c>
      <c r="F180" s="77"/>
      <c r="G180" s="162"/>
      <c r="H180" s="31">
        <f>SUM(H172:H178)</f>
        <v>0</v>
      </c>
    </row>
    <row r="182" spans="1:9" s="243" customFormat="1">
      <c r="A182" s="20" t="s">
        <v>157</v>
      </c>
      <c r="B182" s="563" t="s">
        <v>237</v>
      </c>
      <c r="C182" s="561"/>
      <c r="D182" s="561"/>
      <c r="E182" s="1"/>
      <c r="F182" s="1"/>
      <c r="G182" s="580"/>
      <c r="H182" s="562"/>
      <c r="I182" s="30"/>
    </row>
    <row r="183" spans="1:9" s="243" customFormat="1">
      <c r="A183" s="20"/>
      <c r="B183" s="563"/>
      <c r="C183" s="561"/>
      <c r="D183" s="561"/>
      <c r="E183" s="1"/>
      <c r="F183" s="1"/>
      <c r="G183" s="580"/>
      <c r="H183" s="562"/>
    </row>
    <row r="184" spans="1:9" s="243" customFormat="1">
      <c r="A184" s="177"/>
      <c r="B184" s="450" t="s">
        <v>569</v>
      </c>
      <c r="C184" s="399"/>
      <c r="D184" s="399"/>
      <c r="E184" s="185"/>
      <c r="F184" s="185"/>
      <c r="G184" s="29"/>
      <c r="H184" s="265"/>
    </row>
    <row r="185" spans="1:9" s="243" customFormat="1" ht="280.5">
      <c r="A185" s="177" t="s">
        <v>677</v>
      </c>
      <c r="B185" s="451" t="s">
        <v>570</v>
      </c>
      <c r="C185" s="400"/>
      <c r="D185" s="400"/>
      <c r="E185" s="176" t="s">
        <v>249</v>
      </c>
      <c r="F185" s="415">
        <v>2</v>
      </c>
      <c r="G185" s="29"/>
      <c r="H185" s="17">
        <f>F185*G185</f>
        <v>0</v>
      </c>
    </row>
    <row r="186" spans="1:9" s="243" customFormat="1">
      <c r="A186" s="177"/>
      <c r="B186" s="451"/>
      <c r="C186" s="400"/>
      <c r="D186" s="400"/>
      <c r="E186" s="176"/>
      <c r="F186" s="415"/>
      <c r="G186" s="29"/>
      <c r="H186" s="267"/>
    </row>
    <row r="187" spans="1:9" s="243" customFormat="1">
      <c r="A187" s="177"/>
      <c r="B187" s="480" t="s">
        <v>580</v>
      </c>
      <c r="C187" s="401"/>
      <c r="D187" s="401"/>
      <c r="E187" s="183"/>
      <c r="F187" s="416"/>
      <c r="G187" s="29"/>
      <c r="H187" s="266"/>
    </row>
    <row r="188" spans="1:9" s="243" customFormat="1" ht="102">
      <c r="A188" s="177" t="s">
        <v>678</v>
      </c>
      <c r="B188" s="451" t="s">
        <v>837</v>
      </c>
      <c r="C188" s="400"/>
      <c r="D188" s="400"/>
      <c r="E188" s="176" t="s">
        <v>6</v>
      </c>
      <c r="F188" s="415">
        <v>2</v>
      </c>
      <c r="G188" s="29"/>
      <c r="H188" s="17">
        <f>F188*G188</f>
        <v>0</v>
      </c>
    </row>
    <row r="189" spans="1:9" s="243" customFormat="1">
      <c r="A189" s="177"/>
      <c r="B189" s="481"/>
      <c r="C189" s="175"/>
      <c r="D189" s="175"/>
      <c r="E189" s="186"/>
      <c r="F189" s="415"/>
      <c r="G189" s="29"/>
      <c r="H189" s="175"/>
    </row>
    <row r="190" spans="1:9" ht="63.75">
      <c r="A190" s="177" t="s">
        <v>683</v>
      </c>
      <c r="B190" s="451" t="s">
        <v>838</v>
      </c>
      <c r="C190" s="400"/>
      <c r="D190" s="400"/>
      <c r="E190" s="176" t="s">
        <v>249</v>
      </c>
      <c r="F190" s="415">
        <v>2</v>
      </c>
      <c r="G190" s="29"/>
      <c r="H190" s="17">
        <f>F190*G190</f>
        <v>0</v>
      </c>
    </row>
    <row r="191" spans="1:9" ht="15.75">
      <c r="A191" s="177"/>
      <c r="B191" s="482"/>
      <c r="C191" s="250"/>
      <c r="D191" s="250"/>
      <c r="E191" s="256"/>
      <c r="F191" s="256"/>
      <c r="G191" s="29"/>
      <c r="H191" s="263"/>
    </row>
    <row r="192" spans="1:9" ht="25.15" customHeight="1">
      <c r="A192" s="47" t="s">
        <v>157</v>
      </c>
      <c r="B192" s="283" t="s">
        <v>664</v>
      </c>
      <c r="C192" s="283"/>
      <c r="D192" s="283"/>
      <c r="E192" s="47" t="s">
        <v>163</v>
      </c>
      <c r="F192" s="77"/>
      <c r="G192" s="162"/>
      <c r="H192" s="31">
        <f>SUM(H184:H190)</f>
        <v>0</v>
      </c>
    </row>
    <row r="194" spans="1:8" ht="25.15" customHeight="1">
      <c r="A194" s="47" t="s">
        <v>248</v>
      </c>
      <c r="B194" s="297" t="s">
        <v>673</v>
      </c>
      <c r="C194" s="566"/>
      <c r="D194" s="566"/>
      <c r="E194" s="68" t="s">
        <v>163</v>
      </c>
      <c r="F194" s="19"/>
      <c r="G194" s="582"/>
      <c r="H194" s="19">
        <f>SUM(H192,H180,H166)</f>
        <v>0</v>
      </c>
    </row>
    <row r="196" spans="1:8" s="577" customFormat="1" ht="19.5" customHeight="1">
      <c r="A196" s="575"/>
      <c r="B196" s="417" t="s">
        <v>162</v>
      </c>
      <c r="E196" s="578"/>
      <c r="F196" s="578"/>
      <c r="G196" s="585"/>
      <c r="H196" s="579"/>
    </row>
    <row r="198" spans="1:8" ht="24.95" customHeight="1">
      <c r="A198" s="47" t="s">
        <v>814</v>
      </c>
      <c r="B198" s="297" t="s">
        <v>660</v>
      </c>
      <c r="C198" s="566"/>
      <c r="D198" s="566"/>
      <c r="E198" s="47"/>
      <c r="F198" s="68"/>
      <c r="G198" s="582"/>
      <c r="H198" s="19"/>
    </row>
    <row r="199" spans="1:8" ht="24.95" customHeight="1">
      <c r="A199" s="6" t="s">
        <v>155</v>
      </c>
      <c r="B199" s="303" t="s">
        <v>659</v>
      </c>
      <c r="C199" s="388"/>
      <c r="D199" s="388"/>
      <c r="E199" s="24" t="s">
        <v>163</v>
      </c>
      <c r="F199" s="17"/>
      <c r="G199" s="25"/>
      <c r="H199" s="17">
        <f>H18</f>
        <v>0</v>
      </c>
    </row>
    <row r="200" spans="1:8" ht="24.95" customHeight="1">
      <c r="A200" s="6" t="s">
        <v>156</v>
      </c>
      <c r="B200" s="472" t="s">
        <v>674</v>
      </c>
      <c r="C200" s="5"/>
      <c r="D200" s="5"/>
      <c r="E200" s="24" t="s">
        <v>163</v>
      </c>
      <c r="F200" s="17"/>
      <c r="G200" s="584"/>
      <c r="H200" s="17">
        <f>H57</f>
        <v>0</v>
      </c>
    </row>
    <row r="201" spans="1:8">
      <c r="A201" s="6"/>
      <c r="B201" s="472"/>
      <c r="C201" s="5"/>
      <c r="D201" s="5"/>
      <c r="E201" s="24"/>
      <c r="F201" s="17"/>
      <c r="G201" s="584"/>
      <c r="H201" s="17"/>
    </row>
    <row r="202" spans="1:8" ht="24.95" customHeight="1">
      <c r="A202" s="47" t="s">
        <v>821</v>
      </c>
      <c r="B202" s="287" t="s">
        <v>666</v>
      </c>
      <c r="C202" s="361"/>
      <c r="D202" s="361"/>
      <c r="E202" s="47"/>
      <c r="F202" s="47"/>
      <c r="G202" s="581"/>
      <c r="H202" s="19"/>
    </row>
    <row r="203" spans="1:8" ht="24.95" customHeight="1">
      <c r="A203" s="6" t="s">
        <v>155</v>
      </c>
      <c r="B203" s="303" t="s">
        <v>662</v>
      </c>
      <c r="C203" s="303"/>
      <c r="D203" s="303"/>
      <c r="E203" s="24" t="s">
        <v>163</v>
      </c>
      <c r="F203" s="17"/>
      <c r="G203" s="25"/>
      <c r="H203" s="17">
        <f>H73</f>
        <v>0</v>
      </c>
    </row>
    <row r="204" spans="1:8" ht="24.95" customHeight="1">
      <c r="A204" s="6" t="s">
        <v>156</v>
      </c>
      <c r="B204" s="483" t="s">
        <v>664</v>
      </c>
      <c r="C204" s="388"/>
      <c r="D204" s="388"/>
      <c r="E204" s="1" t="s">
        <v>163</v>
      </c>
      <c r="F204" s="15"/>
      <c r="G204" s="14"/>
      <c r="H204" s="15">
        <f>H85</f>
        <v>0</v>
      </c>
    </row>
    <row r="205" spans="1:8" ht="24.95" customHeight="1">
      <c r="A205" s="6" t="s">
        <v>157</v>
      </c>
      <c r="B205" s="303" t="s">
        <v>665</v>
      </c>
      <c r="C205" s="303"/>
      <c r="D205" s="303"/>
      <c r="E205" s="24" t="s">
        <v>163</v>
      </c>
      <c r="F205" s="17"/>
      <c r="G205" s="25"/>
      <c r="H205" s="17">
        <f>H152</f>
        <v>0</v>
      </c>
    </row>
    <row r="206" spans="1:8">
      <c r="A206" s="6"/>
      <c r="B206" s="303"/>
      <c r="C206" s="303"/>
      <c r="D206" s="303"/>
      <c r="E206" s="24"/>
      <c r="F206" s="17"/>
      <c r="G206" s="25"/>
      <c r="H206" s="17"/>
    </row>
    <row r="207" spans="1:8" ht="24.95" customHeight="1">
      <c r="A207" s="47" t="s">
        <v>836</v>
      </c>
      <c r="B207" s="283" t="s">
        <v>673</v>
      </c>
      <c r="C207" s="283"/>
      <c r="D207" s="283"/>
      <c r="E207" s="47"/>
      <c r="F207" s="77"/>
      <c r="G207" s="162"/>
      <c r="H207" s="19"/>
    </row>
    <row r="208" spans="1:8" ht="24.95" customHeight="1">
      <c r="A208" s="6" t="s">
        <v>155</v>
      </c>
      <c r="B208" s="303" t="s">
        <v>671</v>
      </c>
      <c r="C208" s="303"/>
      <c r="D208" s="303"/>
      <c r="E208" s="24" t="s">
        <v>163</v>
      </c>
      <c r="F208" s="17"/>
      <c r="G208" s="25"/>
      <c r="H208" s="17">
        <f>H166</f>
        <v>0</v>
      </c>
    </row>
    <row r="209" spans="1:8" ht="24.95" customHeight="1">
      <c r="A209" s="6" t="s">
        <v>156</v>
      </c>
      <c r="B209" s="303" t="s">
        <v>664</v>
      </c>
      <c r="C209" s="303"/>
      <c r="D209" s="303"/>
      <c r="E209" s="24" t="s">
        <v>163</v>
      </c>
      <c r="F209" s="17"/>
      <c r="G209" s="25"/>
      <c r="H209" s="17">
        <f>H180</f>
        <v>0</v>
      </c>
    </row>
    <row r="210" spans="1:8" ht="24.95" customHeight="1">
      <c r="A210" s="6" t="s">
        <v>157</v>
      </c>
      <c r="B210" s="303" t="s">
        <v>664</v>
      </c>
      <c r="C210" s="303"/>
      <c r="D210" s="303"/>
      <c r="E210" s="24" t="s">
        <v>163</v>
      </c>
      <c r="F210" s="17"/>
      <c r="G210" s="25"/>
      <c r="H210" s="17">
        <f>H192</f>
        <v>0</v>
      </c>
    </row>
    <row r="211" spans="1:8">
      <c r="A211" s="6"/>
      <c r="B211" s="293"/>
    </row>
    <row r="212" spans="1:8" ht="25.15" customHeight="1">
      <c r="A212" s="47" t="s">
        <v>839</v>
      </c>
      <c r="B212" s="283" t="s">
        <v>675</v>
      </c>
      <c r="C212" s="566"/>
      <c r="D212" s="566"/>
      <c r="E212" s="47" t="s">
        <v>163</v>
      </c>
      <c r="F212" s="19"/>
      <c r="G212" s="582"/>
      <c r="H212" s="19">
        <f>SUM(H199:H210)</f>
        <v>0</v>
      </c>
    </row>
  </sheetData>
  <sheetProtection algorithmName="SHA-512" hashValue="B2OY/263gZ8w3EggtuP6oASDlTdWWqadRYjbWueBS8hJ58SbQbsuFXcsk7M4mfZZIFzhDTcJf4vGo+AaqfPbhQ==" saltValue="NDyAhtjZC20NOuQ27pCI+g==" spinCount="100000" sheet="1" objects="1" scenarios="1"/>
  <phoneticPr fontId="19" type="noConversion"/>
  <pageMargins left="0.98425196850393704" right="0.39370078740157483" top="0.59055118110236227" bottom="0.39370078740157483" header="0.31496062992125984" footer="0.31496062992125984"/>
  <pageSetup paperSize="9" scale="98" firstPageNumber="118" orientation="portrait" useFirstPageNumber="1" horizontalDpi="300" verticalDpi="300" r:id="rId1"/>
  <headerFooter>
    <oddFooter>&amp;R&amp;8&amp;P</oddFooter>
  </headerFooter>
  <rowBreaks count="7" manualBreakCount="7">
    <brk id="18" max="16383" man="1"/>
    <brk id="73" max="16383" man="1"/>
    <brk id="86" max="16383" man="1"/>
    <brk id="104" max="16383" man="1"/>
    <brk id="155" max="16383" man="1"/>
    <brk id="181" max="16383" man="1"/>
    <brk id="19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09132-E9DE-44EF-A192-CDE43B0FAA8E}">
  <dimension ref="A2:F82"/>
  <sheetViews>
    <sheetView view="pageBreakPreview" zoomScaleNormal="100" zoomScaleSheetLayoutView="100" workbookViewId="0">
      <selection activeCell="E3" sqref="E3"/>
    </sheetView>
  </sheetViews>
  <sheetFormatPr defaultRowHeight="15"/>
  <cols>
    <col min="1" max="1" width="4.85546875" style="1" customWidth="1"/>
    <col min="2" max="2" width="41.7109375" style="4" customWidth="1"/>
    <col min="3" max="3" width="6.28515625" style="4" customWidth="1"/>
    <col min="4" max="4" width="12.42578125" style="4" customWidth="1"/>
    <col min="5" max="5" width="11.7109375" style="92" customWidth="1"/>
    <col min="6" max="6" width="12.7109375" style="276" customWidth="1"/>
    <col min="7" max="16384" width="9.140625" style="4"/>
  </cols>
  <sheetData>
    <row r="2" spans="1:6" s="282" customFormat="1" ht="63">
      <c r="A2" s="87" t="s">
        <v>874</v>
      </c>
      <c r="B2" s="69" t="s">
        <v>875</v>
      </c>
      <c r="C2" s="45"/>
      <c r="D2" s="124"/>
      <c r="E2" s="523"/>
      <c r="F2" s="491"/>
    </row>
    <row r="3" spans="1:6" s="282" customFormat="1" ht="15.75">
      <c r="A3" s="87"/>
      <c r="B3" s="69"/>
      <c r="C3" s="45"/>
      <c r="D3" s="124"/>
      <c r="E3" s="523"/>
      <c r="F3" s="491"/>
    </row>
    <row r="4" spans="1:6">
      <c r="A4" s="311" t="s">
        <v>155</v>
      </c>
      <c r="B4" s="902" t="s">
        <v>411</v>
      </c>
      <c r="C4" s="902"/>
      <c r="D4" s="902"/>
      <c r="E4" s="586"/>
      <c r="F4" s="226"/>
    </row>
    <row r="5" spans="1:6">
      <c r="A5" s="492"/>
      <c r="B5" s="493"/>
      <c r="C5" s="378"/>
      <c r="D5" s="378"/>
      <c r="E5" s="586"/>
      <c r="F5" s="226"/>
    </row>
    <row r="6" spans="1:6">
      <c r="A6" s="494" t="s">
        <v>677</v>
      </c>
      <c r="B6" s="96" t="s">
        <v>679</v>
      </c>
      <c r="C6" s="222"/>
      <c r="D6" s="226"/>
      <c r="E6" s="586"/>
      <c r="F6" s="226"/>
    </row>
    <row r="7" spans="1:6" ht="313.5" customHeight="1">
      <c r="A7" s="495"/>
      <c r="B7" s="26" t="s">
        <v>681</v>
      </c>
      <c r="C7" s="222" t="s">
        <v>249</v>
      </c>
      <c r="D7" s="224">
        <v>1</v>
      </c>
      <c r="E7" s="587"/>
      <c r="F7" s="224">
        <f>D7*E7</f>
        <v>0</v>
      </c>
    </row>
    <row r="8" spans="1:6">
      <c r="A8" s="496"/>
      <c r="B8" s="497"/>
    </row>
    <row r="9" spans="1:6" ht="25.15" customHeight="1">
      <c r="A9" s="47" t="s">
        <v>155</v>
      </c>
      <c r="B9" s="498" t="s">
        <v>876</v>
      </c>
      <c r="C9" s="47" t="s">
        <v>163</v>
      </c>
      <c r="D9" s="389"/>
      <c r="E9" s="371"/>
      <c r="F9" s="31">
        <f>SUM(F7:F8)</f>
        <v>0</v>
      </c>
    </row>
    <row r="10" spans="1:6">
      <c r="A10" s="496"/>
      <c r="B10" s="497"/>
      <c r="C10" s="222"/>
      <c r="D10" s="224"/>
      <c r="E10" s="587"/>
      <c r="F10" s="224"/>
    </row>
    <row r="11" spans="1:6">
      <c r="A11" s="494"/>
      <c r="B11" s="494"/>
      <c r="C11" s="222"/>
      <c r="D11" s="226"/>
      <c r="E11" s="586"/>
      <c r="F11" s="226"/>
    </row>
    <row r="12" spans="1:6">
      <c r="A12" s="311" t="s">
        <v>156</v>
      </c>
      <c r="B12" s="499" t="s">
        <v>414</v>
      </c>
      <c r="C12" s="499"/>
      <c r="D12" s="499"/>
      <c r="E12" s="586"/>
      <c r="F12" s="226"/>
    </row>
    <row r="13" spans="1:6">
      <c r="A13" s="496"/>
      <c r="B13" s="500"/>
      <c r="C13" s="222"/>
      <c r="D13" s="224"/>
      <c r="E13" s="587"/>
      <c r="F13" s="224"/>
    </row>
    <row r="14" spans="1:6">
      <c r="A14" s="379" t="s">
        <v>877</v>
      </c>
      <c r="B14" s="501" t="s">
        <v>415</v>
      </c>
      <c r="C14" s="222"/>
      <c r="D14" s="224"/>
      <c r="E14" s="587"/>
      <c r="F14" s="224"/>
    </row>
    <row r="15" spans="1:6">
      <c r="A15" s="379"/>
      <c r="B15" s="501"/>
      <c r="C15" s="222"/>
      <c r="D15" s="224"/>
      <c r="E15" s="587"/>
      <c r="F15" s="224"/>
    </row>
    <row r="16" spans="1:6" ht="343.5" customHeight="1">
      <c r="A16" s="496" t="s">
        <v>677</v>
      </c>
      <c r="B16" s="26" t="s">
        <v>921</v>
      </c>
      <c r="C16" s="222" t="s">
        <v>160</v>
      </c>
      <c r="D16" s="164">
        <v>30</v>
      </c>
      <c r="E16" s="159"/>
      <c r="F16" s="164">
        <f>D16*E16</f>
        <v>0</v>
      </c>
    </row>
    <row r="17" spans="1:6">
      <c r="A17" s="379"/>
      <c r="B17" s="26"/>
    </row>
    <row r="18" spans="1:6">
      <c r="A18" s="379"/>
      <c r="B18" s="26"/>
      <c r="C18" s="43"/>
      <c r="D18" s="164"/>
      <c r="E18" s="159"/>
      <c r="F18" s="164"/>
    </row>
    <row r="19" spans="1:6" ht="344.25">
      <c r="A19" s="496" t="s">
        <v>678</v>
      </c>
      <c r="B19" s="26" t="s">
        <v>922</v>
      </c>
      <c r="C19" s="222" t="s">
        <v>160</v>
      </c>
      <c r="D19" s="164">
        <v>20</v>
      </c>
      <c r="E19" s="159"/>
      <c r="F19" s="164">
        <f>D19*E19</f>
        <v>0</v>
      </c>
    </row>
    <row r="20" spans="1:6">
      <c r="A20" s="379"/>
      <c r="B20" s="26"/>
    </row>
    <row r="21" spans="1:6">
      <c r="A21" s="379"/>
      <c r="B21" s="501"/>
      <c r="C21" s="222"/>
      <c r="D21" s="224"/>
      <c r="E21" s="587"/>
      <c r="F21" s="224"/>
    </row>
    <row r="22" spans="1:6" ht="321">
      <c r="A22" s="495" t="s">
        <v>683</v>
      </c>
      <c r="B22" s="26" t="s">
        <v>923</v>
      </c>
      <c r="C22" s="222" t="s">
        <v>160</v>
      </c>
      <c r="D22" s="224">
        <v>140</v>
      </c>
      <c r="E22" s="587"/>
      <c r="F22" s="224">
        <f>D22*E22</f>
        <v>0</v>
      </c>
    </row>
    <row r="23" spans="1:6">
      <c r="A23" s="496"/>
      <c r="B23" s="497"/>
    </row>
    <row r="24" spans="1:6">
      <c r="A24" s="496"/>
      <c r="B24" s="497"/>
      <c r="C24" s="222"/>
      <c r="D24" s="224"/>
      <c r="E24" s="587"/>
      <c r="F24" s="224"/>
    </row>
    <row r="25" spans="1:6" ht="117">
      <c r="A25" s="502" t="s">
        <v>684</v>
      </c>
      <c r="B25" s="26" t="s">
        <v>772</v>
      </c>
      <c r="C25" s="43" t="s">
        <v>160</v>
      </c>
      <c r="D25" s="503">
        <v>105</v>
      </c>
      <c r="E25" s="159"/>
      <c r="F25" s="164">
        <f>D25*E25</f>
        <v>0</v>
      </c>
    </row>
    <row r="26" spans="1:6">
      <c r="A26" s="22"/>
      <c r="B26" s="26"/>
    </row>
    <row r="27" spans="1:6">
      <c r="A27" s="496"/>
      <c r="B27" s="497"/>
      <c r="C27" s="222"/>
      <c r="D27" s="224"/>
      <c r="E27" s="587"/>
      <c r="F27" s="224"/>
    </row>
    <row r="28" spans="1:6" ht="193.5">
      <c r="A28" s="22" t="s">
        <v>685</v>
      </c>
      <c r="B28" s="26" t="s">
        <v>773</v>
      </c>
      <c r="C28" s="43" t="s">
        <v>160</v>
      </c>
      <c r="D28" s="164">
        <v>250</v>
      </c>
      <c r="E28" s="159"/>
      <c r="F28" s="164">
        <f>D28*E28</f>
        <v>0</v>
      </c>
    </row>
    <row r="29" spans="1:6">
      <c r="A29" s="22"/>
      <c r="B29" s="26"/>
    </row>
    <row r="30" spans="1:6">
      <c r="A30" s="496"/>
      <c r="B30" s="497"/>
      <c r="C30" s="222"/>
      <c r="D30" s="224"/>
      <c r="E30" s="587"/>
      <c r="F30" s="224"/>
    </row>
    <row r="31" spans="1:6" ht="221.25">
      <c r="A31" s="22" t="s">
        <v>686</v>
      </c>
      <c r="B31" s="26" t="s">
        <v>878</v>
      </c>
      <c r="C31" s="43" t="s">
        <v>160</v>
      </c>
      <c r="D31" s="504">
        <v>340</v>
      </c>
      <c r="E31" s="159"/>
      <c r="F31" s="164">
        <f>D31*E31</f>
        <v>0</v>
      </c>
    </row>
    <row r="32" spans="1:6">
      <c r="A32" s="22"/>
    </row>
    <row r="33" spans="1:6" ht="25.15" customHeight="1">
      <c r="A33" s="47" t="s">
        <v>877</v>
      </c>
      <c r="B33" s="498" t="s">
        <v>879</v>
      </c>
      <c r="C33" s="47" t="s">
        <v>163</v>
      </c>
      <c r="D33" s="389"/>
      <c r="E33" s="371"/>
      <c r="F33" s="31">
        <f>SUM(F16:F32)</f>
        <v>0</v>
      </c>
    </row>
    <row r="34" spans="1:6">
      <c r="A34" s="22"/>
      <c r="B34" s="505"/>
      <c r="C34" s="43"/>
      <c r="D34" s="164"/>
      <c r="E34" s="159"/>
      <c r="F34" s="134"/>
    </row>
    <row r="35" spans="1:6">
      <c r="A35" s="496"/>
      <c r="B35" s="497"/>
      <c r="C35" s="222"/>
      <c r="D35" s="224"/>
      <c r="E35" s="587"/>
      <c r="F35" s="224"/>
    </row>
    <row r="36" spans="1:6">
      <c r="A36" s="379" t="s">
        <v>880</v>
      </c>
      <c r="B36" s="501" t="s">
        <v>416</v>
      </c>
      <c r="C36" s="222"/>
      <c r="D36" s="224"/>
      <c r="E36" s="587"/>
      <c r="F36" s="224"/>
    </row>
    <row r="37" spans="1:6">
      <c r="A37" s="496"/>
      <c r="B37" s="500"/>
      <c r="C37" s="222"/>
      <c r="D37" s="224"/>
      <c r="E37" s="587"/>
      <c r="F37" s="224"/>
    </row>
    <row r="38" spans="1:6" ht="303.75" customHeight="1">
      <c r="A38" s="22" t="s">
        <v>677</v>
      </c>
      <c r="B38" s="26" t="s">
        <v>881</v>
      </c>
      <c r="C38" s="43" t="s">
        <v>159</v>
      </c>
      <c r="D38" s="224">
        <v>200</v>
      </c>
      <c r="E38" s="159"/>
      <c r="F38" s="164">
        <f>D38*E38</f>
        <v>0</v>
      </c>
    </row>
    <row r="39" spans="1:6">
      <c r="A39" s="22"/>
      <c r="B39" s="26"/>
      <c r="C39" s="43"/>
      <c r="D39" s="503"/>
      <c r="E39" s="159"/>
      <c r="F39" s="164"/>
    </row>
    <row r="40" spans="1:6">
      <c r="A40" s="22"/>
      <c r="B40" s="26"/>
      <c r="C40" s="43"/>
      <c r="D40" s="164"/>
      <c r="E40" s="159"/>
      <c r="F40" s="164"/>
    </row>
    <row r="41" spans="1:6" ht="315" customHeight="1">
      <c r="A41" s="22" t="s">
        <v>678</v>
      </c>
      <c r="B41" s="26" t="s">
        <v>882</v>
      </c>
      <c r="C41" s="43" t="s">
        <v>160</v>
      </c>
      <c r="D41" s="164">
        <v>1133</v>
      </c>
      <c r="E41" s="159"/>
      <c r="F41" s="164">
        <f>D41*E41</f>
        <v>0</v>
      </c>
    </row>
    <row r="42" spans="1:6">
      <c r="A42" s="22"/>
      <c r="B42" s="26"/>
      <c r="C42" s="43"/>
      <c r="D42" s="224"/>
      <c r="E42" s="159"/>
      <c r="F42" s="164"/>
    </row>
    <row r="43" spans="1:6">
      <c r="A43" s="22"/>
      <c r="B43" s="26"/>
      <c r="C43" s="222"/>
      <c r="D43" s="224"/>
      <c r="E43" s="587"/>
      <c r="F43" s="224"/>
    </row>
    <row r="44" spans="1:6" ht="168">
      <c r="A44" s="22" t="s">
        <v>683</v>
      </c>
      <c r="B44" s="26" t="s">
        <v>883</v>
      </c>
      <c r="C44" s="222" t="s">
        <v>136</v>
      </c>
      <c r="D44" s="164">
        <v>53</v>
      </c>
      <c r="E44" s="587"/>
      <c r="F44" s="224">
        <f>D44*E44</f>
        <v>0</v>
      </c>
    </row>
    <row r="45" spans="1:6">
      <c r="A45" s="22"/>
      <c r="B45" s="26"/>
      <c r="C45" s="222"/>
      <c r="D45" s="224"/>
      <c r="E45" s="587"/>
      <c r="F45" s="224"/>
    </row>
    <row r="46" spans="1:6">
      <c r="A46" s="496"/>
      <c r="B46" s="26"/>
      <c r="C46" s="222"/>
      <c r="D46" s="224"/>
      <c r="E46" s="587"/>
      <c r="F46" s="224"/>
    </row>
    <row r="47" spans="1:6" ht="69" customHeight="1">
      <c r="A47" s="495" t="s">
        <v>684</v>
      </c>
      <c r="B47" s="497" t="s">
        <v>417</v>
      </c>
      <c r="C47" s="222" t="s">
        <v>136</v>
      </c>
      <c r="D47" s="164">
        <v>4500</v>
      </c>
      <c r="E47" s="587"/>
      <c r="F47" s="224">
        <f>D47*E47</f>
        <v>0</v>
      </c>
    </row>
    <row r="48" spans="1:6">
      <c r="A48" s="496"/>
      <c r="B48" s="497"/>
    </row>
    <row r="49" spans="1:6">
      <c r="A49" s="496"/>
      <c r="B49" s="497"/>
    </row>
    <row r="50" spans="1:6" ht="76.5">
      <c r="A50" s="496" t="s">
        <v>685</v>
      </c>
      <c r="B50" s="497" t="s">
        <v>418</v>
      </c>
      <c r="D50" s="164">
        <v>20000</v>
      </c>
      <c r="F50" s="224">
        <f>D50*E50</f>
        <v>0</v>
      </c>
    </row>
    <row r="51" spans="1:6">
      <c r="A51" s="496"/>
      <c r="B51" s="497"/>
    </row>
    <row r="52" spans="1:6" ht="25.15" customHeight="1">
      <c r="A52" s="47" t="s">
        <v>880</v>
      </c>
      <c r="B52" s="498" t="s">
        <v>884</v>
      </c>
      <c r="C52" s="47" t="s">
        <v>163</v>
      </c>
      <c r="D52" s="389"/>
      <c r="E52" s="371"/>
      <c r="F52" s="31">
        <f>SUM(F35:F51)</f>
        <v>0</v>
      </c>
    </row>
    <row r="53" spans="1:6">
      <c r="A53" s="496"/>
      <c r="B53" s="497"/>
      <c r="C53" s="222"/>
      <c r="D53" s="224"/>
      <c r="E53" s="587"/>
      <c r="F53" s="224"/>
    </row>
    <row r="54" spans="1:6">
      <c r="A54" s="496"/>
      <c r="B54" s="501"/>
      <c r="C54" s="222"/>
      <c r="D54" s="224"/>
      <c r="E54" s="588"/>
      <c r="F54" s="506"/>
    </row>
    <row r="55" spans="1:6">
      <c r="A55" s="379" t="s">
        <v>885</v>
      </c>
      <c r="B55" s="501" t="s">
        <v>419</v>
      </c>
      <c r="C55" s="222"/>
      <c r="D55" s="224"/>
      <c r="E55" s="587"/>
      <c r="F55" s="224"/>
    </row>
    <row r="56" spans="1:6">
      <c r="A56" s="379"/>
      <c r="B56" s="501"/>
      <c r="C56" s="222"/>
      <c r="D56" s="224"/>
      <c r="E56" s="587"/>
      <c r="F56" s="224"/>
    </row>
    <row r="57" spans="1:6" ht="174.75" customHeight="1">
      <c r="A57" s="22" t="s">
        <v>677</v>
      </c>
      <c r="B57" s="26" t="s">
        <v>886</v>
      </c>
      <c r="C57" s="43" t="s">
        <v>159</v>
      </c>
      <c r="D57" s="164">
        <v>98</v>
      </c>
      <c r="E57" s="159"/>
      <c r="F57" s="164">
        <f>D57*E57</f>
        <v>0</v>
      </c>
    </row>
    <row r="58" spans="1:6">
      <c r="A58" s="24"/>
      <c r="B58" s="472"/>
      <c r="C58" s="43"/>
      <c r="D58" s="504"/>
      <c r="E58" s="159"/>
      <c r="F58" s="164"/>
    </row>
    <row r="59" spans="1:6">
      <c r="A59" s="22"/>
      <c r="B59" s="26"/>
      <c r="C59" s="43"/>
      <c r="D59" s="504"/>
      <c r="E59" s="159"/>
      <c r="F59" s="164"/>
    </row>
    <row r="60" spans="1:6" ht="102">
      <c r="A60" s="22" t="s">
        <v>678</v>
      </c>
      <c r="B60" s="26" t="s">
        <v>887</v>
      </c>
      <c r="C60" s="43" t="s">
        <v>249</v>
      </c>
      <c r="D60" s="504">
        <v>1</v>
      </c>
      <c r="E60" s="159"/>
      <c r="F60" s="164">
        <f>D60*E60</f>
        <v>0</v>
      </c>
    </row>
    <row r="61" spans="1:6">
      <c r="A61" s="22"/>
      <c r="B61" s="26"/>
      <c r="C61" s="43"/>
      <c r="D61" s="504"/>
      <c r="E61" s="159"/>
      <c r="F61" s="164"/>
    </row>
    <row r="62" spans="1:6">
      <c r="A62" s="22"/>
      <c r="B62" s="26"/>
      <c r="C62" s="43"/>
      <c r="D62" s="504"/>
      <c r="E62" s="159"/>
      <c r="F62" s="164"/>
    </row>
    <row r="63" spans="1:6" ht="93" customHeight="1">
      <c r="A63" s="22" t="s">
        <v>683</v>
      </c>
      <c r="B63" s="26" t="s">
        <v>888</v>
      </c>
      <c r="C63" s="24" t="s">
        <v>152</v>
      </c>
      <c r="D63" s="504">
        <v>1</v>
      </c>
      <c r="E63" s="159"/>
      <c r="F63" s="164">
        <f>D63*E63</f>
        <v>0</v>
      </c>
    </row>
    <row r="64" spans="1:6">
      <c r="A64" s="22"/>
      <c r="B64" s="26"/>
      <c r="C64" s="24"/>
      <c r="D64" s="504"/>
      <c r="E64" s="159"/>
      <c r="F64" s="164"/>
    </row>
    <row r="65" spans="1:6">
      <c r="A65" s="22"/>
      <c r="B65" s="26"/>
      <c r="C65" s="24"/>
      <c r="D65" s="504"/>
      <c r="E65" s="159"/>
      <c r="F65" s="164"/>
    </row>
    <row r="66" spans="1:6" ht="223.5" customHeight="1">
      <c r="A66" s="22" t="s">
        <v>684</v>
      </c>
      <c r="B66" s="26" t="s">
        <v>889</v>
      </c>
      <c r="C66" s="24" t="s">
        <v>152</v>
      </c>
      <c r="D66" s="504">
        <v>1</v>
      </c>
      <c r="E66" s="159"/>
      <c r="F66" s="164">
        <f>D66*E66</f>
        <v>0</v>
      </c>
    </row>
    <row r="67" spans="1:6">
      <c r="A67" s="22"/>
      <c r="B67" s="26"/>
    </row>
    <row r="68" spans="1:6" ht="25.15" customHeight="1">
      <c r="A68" s="47" t="s">
        <v>885</v>
      </c>
      <c r="B68" s="498" t="s">
        <v>884</v>
      </c>
      <c r="C68" s="47" t="s">
        <v>163</v>
      </c>
      <c r="D68" s="389"/>
      <c r="E68" s="371"/>
      <c r="F68" s="31">
        <f>SUM(F57:F66)</f>
        <v>0</v>
      </c>
    </row>
    <row r="69" spans="1:6">
      <c r="A69" s="496"/>
      <c r="B69" s="507"/>
      <c r="C69" s="222"/>
      <c r="D69" s="224"/>
      <c r="E69" s="587"/>
      <c r="F69" s="224"/>
    </row>
    <row r="70" spans="1:6">
      <c r="A70" s="496"/>
      <c r="B70" s="507"/>
      <c r="C70" s="222"/>
      <c r="D70" s="224"/>
      <c r="E70" s="587"/>
      <c r="F70" s="224"/>
    </row>
    <row r="71" spans="1:6">
      <c r="A71" s="496"/>
      <c r="B71" s="507"/>
      <c r="C71" s="222"/>
      <c r="D71" s="224"/>
      <c r="E71" s="587"/>
      <c r="F71" s="224"/>
    </row>
    <row r="72" spans="1:6">
      <c r="A72" s="496"/>
      <c r="B72" s="507"/>
      <c r="C72" s="222"/>
      <c r="D72" s="224"/>
      <c r="E72" s="587"/>
      <c r="F72" s="224"/>
    </row>
    <row r="73" spans="1:6" ht="15.75">
      <c r="A73" s="496"/>
      <c r="B73" s="508" t="s">
        <v>162</v>
      </c>
      <c r="C73" s="222"/>
      <c r="D73" s="224"/>
      <c r="E73" s="587"/>
      <c r="F73" s="509"/>
    </row>
    <row r="74" spans="1:6">
      <c r="A74" s="496"/>
      <c r="B74" s="500"/>
      <c r="C74" s="222"/>
      <c r="D74" s="224"/>
      <c r="E74" s="587"/>
      <c r="F74" s="224"/>
    </row>
    <row r="75" spans="1:6" ht="24.95" customHeight="1">
      <c r="A75" s="73" t="s">
        <v>155</v>
      </c>
      <c r="B75" s="363" t="s">
        <v>411</v>
      </c>
      <c r="C75" s="363" t="s">
        <v>163</v>
      </c>
      <c r="D75" s="363"/>
      <c r="E75" s="589"/>
      <c r="F75" s="510">
        <f>F9</f>
        <v>0</v>
      </c>
    </row>
    <row r="76" spans="1:6">
      <c r="A76" s="60"/>
      <c r="B76" s="511"/>
      <c r="C76" s="511"/>
      <c r="D76" s="511"/>
      <c r="E76" s="586"/>
      <c r="F76" s="226"/>
    </row>
    <row r="77" spans="1:6" ht="24.95" customHeight="1">
      <c r="A77" s="73" t="s">
        <v>156</v>
      </c>
      <c r="B77" s="363" t="s">
        <v>414</v>
      </c>
      <c r="C77" s="363"/>
      <c r="D77" s="363"/>
      <c r="E77" s="589"/>
      <c r="F77" s="512"/>
    </row>
    <row r="78" spans="1:6" ht="24.95" customHeight="1">
      <c r="A78" s="513" t="s">
        <v>877</v>
      </c>
      <c r="B78" s="514" t="s">
        <v>415</v>
      </c>
      <c r="C78" s="222" t="s">
        <v>163</v>
      </c>
      <c r="D78" s="224"/>
      <c r="E78" s="590"/>
      <c r="F78" s="509">
        <f>F33</f>
        <v>0</v>
      </c>
    </row>
    <row r="79" spans="1:6" ht="24.95" customHeight="1">
      <c r="A79" s="513" t="s">
        <v>880</v>
      </c>
      <c r="B79" s="514" t="s">
        <v>416</v>
      </c>
      <c r="C79" s="222" t="s">
        <v>163</v>
      </c>
      <c r="D79" s="224"/>
      <c r="E79" s="591"/>
      <c r="F79" s="506">
        <f>F52</f>
        <v>0</v>
      </c>
    </row>
    <row r="80" spans="1:6" ht="24.95" customHeight="1">
      <c r="A80" s="513" t="s">
        <v>885</v>
      </c>
      <c r="B80" s="514" t="s">
        <v>419</v>
      </c>
      <c r="C80" s="222" t="s">
        <v>163</v>
      </c>
      <c r="D80" s="224"/>
      <c r="E80" s="591"/>
      <c r="F80" s="509">
        <f>F68</f>
        <v>0</v>
      </c>
    </row>
    <row r="81" spans="1:6">
      <c r="A81" s="496"/>
      <c r="B81" s="500"/>
      <c r="C81" s="222"/>
      <c r="D81" s="224"/>
      <c r="E81" s="590"/>
      <c r="F81" s="509"/>
    </row>
    <row r="82" spans="1:6" ht="42" customHeight="1">
      <c r="A82" s="456" t="s">
        <v>874</v>
      </c>
      <c r="B82" s="498" t="s">
        <v>916</v>
      </c>
      <c r="C82" s="47" t="s">
        <v>163</v>
      </c>
      <c r="D82" s="389"/>
      <c r="E82" s="371"/>
      <c r="F82" s="31">
        <f>SUM(F75:F80)</f>
        <v>0</v>
      </c>
    </row>
  </sheetData>
  <sheetProtection algorithmName="SHA-512" hashValue="L7FDxTt2s1cmPzFXZiCRFaKDx/s0ruULREdlsgWEaJhFtnD13/zzqPYkx1SsXYk6rq60TDx0EyyvfcF/OWkUpA==" saltValue="i93Gi0hVtMbGtcEQvPuTvg==" spinCount="100000" sheet="1" objects="1" scenarios="1"/>
  <mergeCells count="1">
    <mergeCell ref="B4:D4"/>
  </mergeCells>
  <pageMargins left="0.98425196850393704" right="0.39370078740157483" top="0.59055118110236227" bottom="0.39370078740157483" header="0.31496062992125984" footer="0.31496062992125984"/>
  <pageSetup paperSize="9" scale="80" orientation="portrait" horizontalDpi="300" verticalDpi="300" r:id="rId1"/>
  <rowBreaks count="3" manualBreakCount="3">
    <brk id="10" max="16383" man="1"/>
    <brk id="30" max="5" man="1"/>
    <brk id="4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492AC-4D39-4966-81E2-CF9D2C7D5A7A}">
  <dimension ref="A2:F18"/>
  <sheetViews>
    <sheetView view="pageBreakPreview" zoomScaleNormal="100" zoomScaleSheetLayoutView="100" workbookViewId="0">
      <selection activeCell="F4" sqref="F4"/>
    </sheetView>
  </sheetViews>
  <sheetFormatPr defaultRowHeight="15"/>
  <cols>
    <col min="1" max="1" width="4.7109375" style="219" customWidth="1"/>
    <col min="2" max="2" width="41.7109375" style="218" customWidth="1"/>
    <col min="3" max="3" width="6.7109375" customWidth="1"/>
    <col min="4" max="4" width="9.28515625" style="411" customWidth="1"/>
    <col min="5" max="5" width="10.7109375" customWidth="1"/>
    <col min="6" max="6" width="12.7109375" style="229" customWidth="1"/>
  </cols>
  <sheetData>
    <row r="2" spans="1:6" ht="21">
      <c r="B2" s="490" t="s">
        <v>895</v>
      </c>
    </row>
    <row r="4" spans="1:6" ht="30" customHeight="1">
      <c r="A4" s="6" t="s">
        <v>758</v>
      </c>
      <c r="B4" s="288" t="s">
        <v>841</v>
      </c>
      <c r="C4" s="6" t="s">
        <v>163</v>
      </c>
      <c r="D4" s="412"/>
      <c r="E4" s="3"/>
      <c r="F4" s="67">
        <f>'A) 1.1. UC1 - GR'!F131</f>
        <v>0</v>
      </c>
    </row>
    <row r="5" spans="1:6" ht="30" customHeight="1">
      <c r="A5" s="44" t="s">
        <v>840</v>
      </c>
      <c r="B5" s="302" t="s">
        <v>842</v>
      </c>
      <c r="C5" s="6" t="s">
        <v>163</v>
      </c>
      <c r="D5" s="412"/>
      <c r="E5" s="76"/>
      <c r="F5" s="67">
        <f>'B) 1.2. UC1 - GR ViK i elektro'!H389</f>
        <v>0</v>
      </c>
    </row>
    <row r="6" spans="1:6" ht="30" customHeight="1">
      <c r="A6" s="6" t="s">
        <v>759</v>
      </c>
      <c r="B6" s="30" t="s">
        <v>843</v>
      </c>
      <c r="C6" s="6" t="s">
        <v>163</v>
      </c>
      <c r="D6" s="412"/>
      <c r="E6" s="3"/>
      <c r="F6" s="67">
        <f>'C) 1.3. UC 2 - GR'!F153</f>
        <v>0</v>
      </c>
    </row>
    <row r="7" spans="1:6" ht="30" customHeight="1">
      <c r="A7" s="407" t="s">
        <v>769</v>
      </c>
      <c r="B7" s="378" t="s">
        <v>844</v>
      </c>
      <c r="C7" s="103" t="s">
        <v>163</v>
      </c>
      <c r="D7" s="413"/>
      <c r="E7" s="29"/>
      <c r="F7" s="161">
        <f>'D) 1.4. UC2  GR ViK i elektro'!F269</f>
        <v>0</v>
      </c>
    </row>
    <row r="8" spans="1:6" ht="30" customHeight="1">
      <c r="A8" s="408" t="s">
        <v>775</v>
      </c>
      <c r="B8" s="30" t="s">
        <v>845</v>
      </c>
      <c r="C8" s="6" t="s">
        <v>163</v>
      </c>
      <c r="D8" s="412"/>
      <c r="E8" s="3"/>
      <c r="F8" s="67">
        <f>'E) 1.5. UC3 - GR'!F101</f>
        <v>0</v>
      </c>
    </row>
    <row r="9" spans="1:6" ht="30" customHeight="1">
      <c r="A9" s="6" t="s">
        <v>794</v>
      </c>
      <c r="B9" s="378" t="s">
        <v>846</v>
      </c>
      <c r="C9" s="6" t="s">
        <v>163</v>
      </c>
      <c r="D9" s="412"/>
      <c r="E9" s="232"/>
      <c r="F9" s="67">
        <f>'F) 1.6. UC3 GR ViK i elektro'!F367</f>
        <v>0</v>
      </c>
    </row>
    <row r="10" spans="1:6" ht="30" customHeight="1">
      <c r="A10" s="66" t="s">
        <v>795</v>
      </c>
      <c r="B10" s="403" t="s">
        <v>847</v>
      </c>
      <c r="C10" s="66" t="s">
        <v>163</v>
      </c>
      <c r="D10" s="414"/>
      <c r="E10" s="404"/>
      <c r="F10" s="405">
        <f>'G) 1.7. UC1 Izvedbeni projekt'!F9</f>
        <v>0</v>
      </c>
    </row>
    <row r="11" spans="1:6" ht="30" customHeight="1">
      <c r="A11" s="66" t="s">
        <v>796</v>
      </c>
      <c r="B11" s="403" t="s">
        <v>848</v>
      </c>
      <c r="C11" s="66" t="s">
        <v>163</v>
      </c>
      <c r="D11" s="414"/>
      <c r="E11" s="404"/>
      <c r="F11" s="405">
        <f>'H) 1.8. UC3 Izvedbeni projekt'!F9</f>
        <v>0</v>
      </c>
    </row>
    <row r="12" spans="1:6" ht="30" customHeight="1">
      <c r="A12" s="66" t="s">
        <v>810</v>
      </c>
      <c r="B12" s="406" t="s">
        <v>811</v>
      </c>
      <c r="C12" s="66" t="s">
        <v>163</v>
      </c>
      <c r="D12" s="414"/>
      <c r="E12" s="405"/>
      <c r="F12" s="405">
        <f>'I)1.9. UC1, UC2 i UC3 - OPREMA '!F109</f>
        <v>0</v>
      </c>
    </row>
    <row r="13" spans="1:6" ht="30" customHeight="1">
      <c r="A13" s="66" t="s">
        <v>839</v>
      </c>
      <c r="B13" s="378" t="s">
        <v>675</v>
      </c>
      <c r="C13" s="6" t="s">
        <v>163</v>
      </c>
      <c r="D13" s="414"/>
      <c r="E13" s="404"/>
      <c r="F13" s="405">
        <f>'J) 1.10. UC1,UC2,UC3-OPR VIK-EL'!H212</f>
        <v>0</v>
      </c>
    </row>
    <row r="14" spans="1:6" ht="30" customHeight="1">
      <c r="A14" s="66" t="s">
        <v>890</v>
      </c>
      <c r="B14" s="378" t="s">
        <v>891</v>
      </c>
      <c r="C14" s="6" t="s">
        <v>163</v>
      </c>
      <c r="D14" s="66"/>
      <c r="E14" s="404"/>
      <c r="F14" s="405">
        <f>'K) UC3 - GR-Neprihvatlj. trošk.'!F82</f>
        <v>0</v>
      </c>
    </row>
    <row r="15" spans="1:6">
      <c r="D15"/>
    </row>
    <row r="16" spans="1:6" ht="25.15" customHeight="1">
      <c r="A16" s="217"/>
      <c r="B16" s="384" t="s">
        <v>892</v>
      </c>
      <c r="C16" s="68" t="s">
        <v>163</v>
      </c>
      <c r="D16" s="489"/>
      <c r="E16" s="489"/>
      <c r="F16" s="235">
        <f>SUM(F4:F15)</f>
        <v>0</v>
      </c>
    </row>
    <row r="17" spans="1:6" ht="24.95" customHeight="1">
      <c r="A17" s="213"/>
      <c r="B17" s="515" t="s">
        <v>893</v>
      </c>
      <c r="C17" s="516" t="s">
        <v>163</v>
      </c>
      <c r="D17"/>
      <c r="F17" s="238">
        <f>F16*0.25</f>
        <v>0</v>
      </c>
    </row>
    <row r="18" spans="1:6" ht="24.95" customHeight="1">
      <c r="A18" s="217"/>
      <c r="B18" s="384" t="s">
        <v>894</v>
      </c>
      <c r="C18" s="68" t="s">
        <v>163</v>
      </c>
      <c r="D18" s="489"/>
      <c r="E18" s="489"/>
      <c r="F18" s="235">
        <f>SUM(F16:F17)</f>
        <v>0</v>
      </c>
    </row>
  </sheetData>
  <sheetProtection algorithmName="SHA-512" hashValue="SAV9Ul9oYEfV8D2KTbi/Pa7tppH+R6YvjoX50o/YbJkPCwEtE5Vxml8MW6rpM/5k8JirGbbk1yo/d6OXwOxi3w==" saltValue="pHJGx+P0h+xn/rehVPzcEA==" spinCount="100000" sheet="1" objects="1" scenarios="1"/>
  <pageMargins left="0.98425196850393704" right="0.39370078740157483" top="0.59055118110236227" bottom="0.39370078740157483" header="0.31496062992125984" footer="0.31496062992125984"/>
  <pageSetup paperSize="9" firstPageNumber="130" orientation="portrait" useFirstPageNumber="1" r:id="rId1"/>
  <headerFooter>
    <oddFooter>&amp;R&amp;8&amp;P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B5387-7D0B-498B-B011-908AE87E357C}">
  <sheetPr>
    <tabColor theme="9" tint="0.79998168889431442"/>
  </sheetPr>
  <dimension ref="A2:H165"/>
  <sheetViews>
    <sheetView tabSelected="1" view="pageBreakPreview" topLeftCell="A22" zoomScaleNormal="70" zoomScaleSheetLayoutView="100" workbookViewId="0">
      <selection activeCell="E26" sqref="E26"/>
    </sheetView>
  </sheetViews>
  <sheetFormatPr defaultColWidth="11.5703125" defaultRowHeight="12.75"/>
  <cols>
    <col min="1" max="1" width="5.28515625" style="612" customWidth="1"/>
    <col min="2" max="2" width="41.7109375" style="286" customWidth="1"/>
    <col min="3" max="3" width="6.7109375" style="613" customWidth="1"/>
    <col min="4" max="4" width="9.7109375" style="614" customWidth="1"/>
    <col min="5" max="5" width="11.7109375" style="615" customWidth="1"/>
    <col min="6" max="6" width="12.7109375" style="639" customWidth="1"/>
    <col min="7" max="7" width="13.140625" style="605" bestFit="1" customWidth="1"/>
    <col min="8" max="8" width="52" style="605" customWidth="1"/>
    <col min="9" max="16384" width="11.5703125" style="605"/>
  </cols>
  <sheetData>
    <row r="2" spans="1:7" s="598" customFormat="1" ht="31.5">
      <c r="A2" s="592" t="s">
        <v>442</v>
      </c>
      <c r="B2" s="593" t="s">
        <v>746</v>
      </c>
      <c r="C2" s="594"/>
      <c r="D2" s="595"/>
      <c r="E2" s="596"/>
      <c r="F2" s="597"/>
    </row>
    <row r="3" spans="1:7">
      <c r="A3" s="599"/>
      <c r="B3" s="600"/>
      <c r="C3" s="601"/>
      <c r="D3" s="602"/>
      <c r="E3" s="603"/>
      <c r="F3" s="604"/>
    </row>
    <row r="4" spans="1:7" s="611" customFormat="1" ht="15">
      <c r="A4" s="606" t="s">
        <v>155</v>
      </c>
      <c r="B4" s="607" t="s">
        <v>107</v>
      </c>
      <c r="C4" s="608"/>
      <c r="D4" s="594"/>
      <c r="E4" s="609"/>
      <c r="F4" s="610"/>
    </row>
    <row r="5" spans="1:7">
      <c r="F5" s="616"/>
    </row>
    <row r="6" spans="1:7">
      <c r="A6" s="617" t="s">
        <v>677</v>
      </c>
      <c r="B6" s="618" t="s">
        <v>679</v>
      </c>
      <c r="F6" s="616"/>
    </row>
    <row r="7" spans="1:7" ht="326.25" customHeight="1">
      <c r="A7" s="617"/>
      <c r="B7" s="619" t="s">
        <v>681</v>
      </c>
      <c r="C7" s="613" t="s">
        <v>924</v>
      </c>
      <c r="D7" s="614">
        <v>3500</v>
      </c>
      <c r="F7" s="620">
        <f>D7*E7</f>
        <v>0</v>
      </c>
    </row>
    <row r="8" spans="1:7">
      <c r="A8" s="617"/>
      <c r="B8" s="286" t="s">
        <v>680</v>
      </c>
      <c r="F8" s="620"/>
    </row>
    <row r="9" spans="1:7">
      <c r="A9" s="617"/>
      <c r="F9" s="620"/>
    </row>
    <row r="10" spans="1:7">
      <c r="A10" s="617" t="s">
        <v>678</v>
      </c>
      <c r="B10" s="618" t="s">
        <v>112</v>
      </c>
      <c r="F10" s="620"/>
    </row>
    <row r="11" spans="1:7" ht="136.5" customHeight="1">
      <c r="A11" s="617"/>
      <c r="B11" s="286" t="s">
        <v>925</v>
      </c>
      <c r="C11" s="613" t="s">
        <v>926</v>
      </c>
      <c r="D11" s="614">
        <v>850</v>
      </c>
      <c r="F11" s="620">
        <f>D11*E11</f>
        <v>0</v>
      </c>
    </row>
    <row r="12" spans="1:7">
      <c r="F12" s="616"/>
    </row>
    <row r="13" spans="1:7" ht="25.15" customHeight="1">
      <c r="A13" s="621" t="s">
        <v>155</v>
      </c>
      <c r="B13" s="622" t="s">
        <v>682</v>
      </c>
      <c r="C13" s="623" t="s">
        <v>163</v>
      </c>
      <c r="D13" s="624"/>
      <c r="E13" s="625"/>
      <c r="F13" s="626">
        <f>SUM(F7:F11)</f>
        <v>0</v>
      </c>
      <c r="G13" s="627"/>
    </row>
    <row r="14" spans="1:7">
      <c r="F14" s="616"/>
    </row>
    <row r="15" spans="1:7">
      <c r="F15" s="616"/>
    </row>
    <row r="16" spans="1:7" ht="15">
      <c r="A16" s="606" t="s">
        <v>156</v>
      </c>
      <c r="B16" s="607" t="s">
        <v>113</v>
      </c>
      <c r="C16" s="608"/>
      <c r="D16" s="594"/>
      <c r="E16" s="609"/>
      <c r="F16" s="610"/>
    </row>
    <row r="17" spans="1:6">
      <c r="F17" s="616"/>
    </row>
    <row r="18" spans="1:6">
      <c r="A18" s="617" t="s">
        <v>677</v>
      </c>
      <c r="B18" s="618" t="s">
        <v>114</v>
      </c>
      <c r="F18" s="616"/>
    </row>
    <row r="19" spans="1:6" ht="289.5" customHeight="1">
      <c r="A19" s="617"/>
      <c r="B19" s="286" t="s">
        <v>927</v>
      </c>
      <c r="C19" s="613" t="s">
        <v>926</v>
      </c>
      <c r="D19" s="614">
        <v>800</v>
      </c>
      <c r="F19" s="620">
        <f>D19*E19</f>
        <v>0</v>
      </c>
    </row>
    <row r="20" spans="1:6">
      <c r="A20" s="617"/>
      <c r="F20" s="620"/>
    </row>
    <row r="21" spans="1:6">
      <c r="A21" s="617"/>
      <c r="F21" s="620"/>
    </row>
    <row r="22" spans="1:6">
      <c r="A22" s="617" t="s">
        <v>678</v>
      </c>
      <c r="B22" s="618" t="s">
        <v>115</v>
      </c>
      <c r="F22" s="620"/>
    </row>
    <row r="23" spans="1:6" ht="214.9" customHeight="1">
      <c r="A23" s="617"/>
      <c r="B23" s="286" t="s">
        <v>928</v>
      </c>
      <c r="C23" s="613" t="s">
        <v>926</v>
      </c>
      <c r="D23" s="614">
        <v>8800</v>
      </c>
      <c r="F23" s="620">
        <f>D23*E23</f>
        <v>0</v>
      </c>
    </row>
    <row r="24" spans="1:6">
      <c r="A24" s="617"/>
      <c r="F24" s="620"/>
    </row>
    <row r="25" spans="1:6">
      <c r="A25" s="617" t="s">
        <v>683</v>
      </c>
      <c r="B25" s="618" t="s">
        <v>116</v>
      </c>
      <c r="F25" s="620"/>
    </row>
    <row r="26" spans="1:6" ht="203.25" customHeight="1">
      <c r="A26" s="617"/>
      <c r="B26" s="286" t="s">
        <v>929</v>
      </c>
      <c r="C26" s="613" t="s">
        <v>926</v>
      </c>
      <c r="D26" s="614">
        <v>5910</v>
      </c>
      <c r="F26" s="620">
        <f>D26*E26</f>
        <v>0</v>
      </c>
    </row>
    <row r="27" spans="1:6">
      <c r="A27" s="617"/>
      <c r="F27" s="620"/>
    </row>
    <row r="28" spans="1:6">
      <c r="A28" s="617" t="s">
        <v>684</v>
      </c>
      <c r="B28" s="618" t="s">
        <v>117</v>
      </c>
      <c r="F28" s="620"/>
    </row>
    <row r="29" spans="1:6" ht="199.5" customHeight="1">
      <c r="A29" s="617"/>
      <c r="B29" s="286" t="s">
        <v>930</v>
      </c>
      <c r="C29" s="613" t="s">
        <v>926</v>
      </c>
      <c r="D29" s="614">
        <v>1660</v>
      </c>
      <c r="F29" s="620">
        <f>D29*E29</f>
        <v>0</v>
      </c>
    </row>
    <row r="30" spans="1:6">
      <c r="A30" s="617"/>
      <c r="F30" s="620"/>
    </row>
    <row r="31" spans="1:6">
      <c r="A31" s="617" t="s">
        <v>685</v>
      </c>
      <c r="B31" s="618" t="s">
        <v>118</v>
      </c>
      <c r="F31" s="620"/>
    </row>
    <row r="32" spans="1:6" ht="238.5" customHeight="1">
      <c r="A32" s="617"/>
      <c r="B32" s="286" t="s">
        <v>931</v>
      </c>
      <c r="C32" s="613" t="s">
        <v>926</v>
      </c>
      <c r="D32" s="614">
        <v>1630</v>
      </c>
      <c r="F32" s="620">
        <f>D32*E32</f>
        <v>0</v>
      </c>
    </row>
    <row r="33" spans="1:8">
      <c r="A33" s="617"/>
      <c r="F33" s="620"/>
    </row>
    <row r="34" spans="1:8">
      <c r="A34" s="617" t="s">
        <v>686</v>
      </c>
      <c r="B34" s="618" t="s">
        <v>119</v>
      </c>
      <c r="F34" s="620"/>
    </row>
    <row r="35" spans="1:8" ht="200.25" customHeight="1">
      <c r="A35" s="617"/>
      <c r="B35" s="286" t="s">
        <v>932</v>
      </c>
      <c r="C35" s="613" t="s">
        <v>924</v>
      </c>
      <c r="D35" s="614">
        <v>3725</v>
      </c>
      <c r="F35" s="620">
        <f>D35*E35</f>
        <v>0</v>
      </c>
    </row>
    <row r="36" spans="1:8">
      <c r="A36" s="617"/>
      <c r="F36" s="620"/>
    </row>
    <row r="37" spans="1:8">
      <c r="A37" s="617" t="s">
        <v>687</v>
      </c>
      <c r="B37" s="618" t="s">
        <v>120</v>
      </c>
      <c r="F37" s="620"/>
    </row>
    <row r="38" spans="1:8" ht="276" customHeight="1">
      <c r="A38" s="617"/>
      <c r="B38" s="286" t="s">
        <v>933</v>
      </c>
      <c r="C38" s="613" t="s">
        <v>924</v>
      </c>
      <c r="D38" s="614">
        <v>2100</v>
      </c>
      <c r="F38" s="620">
        <f>D38*E38</f>
        <v>0</v>
      </c>
    </row>
    <row r="39" spans="1:8">
      <c r="A39" s="617"/>
      <c r="F39" s="620"/>
    </row>
    <row r="40" spans="1:8">
      <c r="A40" s="617" t="s">
        <v>688</v>
      </c>
      <c r="B40" s="618" t="s">
        <v>121</v>
      </c>
      <c r="F40" s="620"/>
    </row>
    <row r="41" spans="1:8" ht="237.75" customHeight="1">
      <c r="B41" s="286" t="s">
        <v>934</v>
      </c>
      <c r="C41" s="613" t="s">
        <v>926</v>
      </c>
      <c r="D41" s="614">
        <v>600</v>
      </c>
      <c r="F41" s="620">
        <f>D41*E41</f>
        <v>0</v>
      </c>
      <c r="H41" s="628"/>
    </row>
    <row r="42" spans="1:8">
      <c r="F42" s="620"/>
    </row>
    <row r="43" spans="1:8">
      <c r="A43" s="617" t="s">
        <v>689</v>
      </c>
      <c r="B43" s="618" t="s">
        <v>122</v>
      </c>
      <c r="F43" s="620"/>
    </row>
    <row r="44" spans="1:8" ht="155.25">
      <c r="B44" s="286" t="s">
        <v>935</v>
      </c>
      <c r="C44" s="613" t="s">
        <v>926</v>
      </c>
      <c r="D44" s="614">
        <v>230</v>
      </c>
      <c r="F44" s="620">
        <f>D44*E44</f>
        <v>0</v>
      </c>
    </row>
    <row r="45" spans="1:8">
      <c r="F45" s="620"/>
    </row>
    <row r="46" spans="1:8">
      <c r="A46" s="617" t="s">
        <v>690</v>
      </c>
      <c r="B46" s="629" t="s">
        <v>123</v>
      </c>
      <c r="F46" s="620"/>
    </row>
    <row r="47" spans="1:8" ht="189" customHeight="1">
      <c r="B47" s="286" t="s">
        <v>936</v>
      </c>
      <c r="C47" s="613" t="s">
        <v>926</v>
      </c>
      <c r="D47" s="614">
        <v>40</v>
      </c>
      <c r="F47" s="620">
        <f>D47*E47</f>
        <v>0</v>
      </c>
    </row>
    <row r="48" spans="1:8">
      <c r="F48" s="620"/>
    </row>
    <row r="49" spans="1:6" ht="25.5">
      <c r="A49" s="617" t="s">
        <v>691</v>
      </c>
      <c r="B49" s="630" t="s">
        <v>124</v>
      </c>
      <c r="F49" s="620"/>
    </row>
    <row r="50" spans="1:6" ht="155.25">
      <c r="B50" s="286" t="s">
        <v>937</v>
      </c>
      <c r="C50" s="613" t="s">
        <v>926</v>
      </c>
      <c r="D50" s="614">
        <v>300</v>
      </c>
      <c r="F50" s="620">
        <f>D50*E50</f>
        <v>0</v>
      </c>
    </row>
    <row r="52" spans="1:6" ht="25.15" customHeight="1">
      <c r="A52" s="621" t="s">
        <v>156</v>
      </c>
      <c r="B52" s="622" t="s">
        <v>692</v>
      </c>
      <c r="C52" s="623" t="s">
        <v>163</v>
      </c>
      <c r="D52" s="624"/>
      <c r="E52" s="625"/>
      <c r="F52" s="626">
        <f>SUM(F19:F50)</f>
        <v>0</v>
      </c>
    </row>
    <row r="53" spans="1:6">
      <c r="F53" s="616"/>
    </row>
    <row r="54" spans="1:6">
      <c r="F54" s="616"/>
    </row>
    <row r="55" spans="1:6" ht="15">
      <c r="A55" s="606" t="s">
        <v>157</v>
      </c>
      <c r="B55" s="607" t="s">
        <v>125</v>
      </c>
      <c r="C55" s="608"/>
      <c r="D55" s="594"/>
      <c r="E55" s="609"/>
      <c r="F55" s="610"/>
    </row>
    <row r="56" spans="1:6">
      <c r="A56" s="617"/>
      <c r="B56" s="618"/>
      <c r="C56" s="608"/>
      <c r="D56" s="594"/>
      <c r="E56" s="609"/>
      <c r="F56" s="610"/>
    </row>
    <row r="57" spans="1:6">
      <c r="A57" s="617" t="s">
        <v>677</v>
      </c>
      <c r="B57" s="618" t="s">
        <v>126</v>
      </c>
      <c r="F57" s="616"/>
    </row>
    <row r="58" spans="1:6" s="631" customFormat="1" ht="231.75">
      <c r="A58" s="617"/>
      <c r="B58" s="286" t="s">
        <v>938</v>
      </c>
      <c r="C58" s="613" t="s">
        <v>926</v>
      </c>
      <c r="D58" s="614">
        <v>350</v>
      </c>
      <c r="E58" s="615"/>
      <c r="F58" s="620">
        <f>D58*E58</f>
        <v>0</v>
      </c>
    </row>
    <row r="59" spans="1:6" s="631" customFormat="1">
      <c r="A59" s="617"/>
      <c r="B59" s="286"/>
      <c r="C59" s="613"/>
      <c r="D59" s="614"/>
      <c r="E59" s="615"/>
      <c r="F59" s="620"/>
    </row>
    <row r="60" spans="1:6" s="631" customFormat="1">
      <c r="A60" s="617" t="s">
        <v>678</v>
      </c>
      <c r="B60" s="618" t="s">
        <v>127</v>
      </c>
      <c r="C60" s="613"/>
      <c r="D60" s="614"/>
      <c r="E60" s="615"/>
      <c r="F60" s="620"/>
    </row>
    <row r="61" spans="1:6" ht="270">
      <c r="A61" s="617"/>
      <c r="B61" s="286" t="s">
        <v>939</v>
      </c>
      <c r="C61" s="613" t="s">
        <v>926</v>
      </c>
      <c r="D61" s="614">
        <v>8650</v>
      </c>
      <c r="F61" s="620">
        <f>D61*E61</f>
        <v>0</v>
      </c>
    </row>
    <row r="62" spans="1:6">
      <c r="A62" s="617"/>
      <c r="F62" s="620"/>
    </row>
    <row r="63" spans="1:6">
      <c r="A63" s="617" t="s">
        <v>683</v>
      </c>
      <c r="B63" s="618" t="s">
        <v>128</v>
      </c>
      <c r="F63" s="620"/>
    </row>
    <row r="64" spans="1:6" ht="193.5">
      <c r="A64" s="617"/>
      <c r="B64" s="286" t="s">
        <v>940</v>
      </c>
      <c r="C64" s="613" t="s">
        <v>926</v>
      </c>
      <c r="D64" s="614">
        <v>40</v>
      </c>
      <c r="F64" s="620">
        <f>D64*E64</f>
        <v>0</v>
      </c>
    </row>
    <row r="65" spans="1:6">
      <c r="A65" s="617"/>
      <c r="F65" s="620"/>
    </row>
    <row r="66" spans="1:6">
      <c r="A66" s="617" t="s">
        <v>684</v>
      </c>
      <c r="B66" s="618" t="s">
        <v>129</v>
      </c>
      <c r="F66" s="620"/>
    </row>
    <row r="67" spans="1:6" ht="387" customHeight="1">
      <c r="A67" s="617"/>
      <c r="B67" s="286" t="s">
        <v>941</v>
      </c>
      <c r="C67" s="613" t="s">
        <v>926</v>
      </c>
      <c r="D67" s="614">
        <v>880</v>
      </c>
      <c r="F67" s="620">
        <f>D67*E67</f>
        <v>0</v>
      </c>
    </row>
    <row r="68" spans="1:6">
      <c r="A68" s="617"/>
      <c r="F68" s="620"/>
    </row>
    <row r="69" spans="1:6">
      <c r="A69" s="617" t="s">
        <v>685</v>
      </c>
      <c r="B69" s="618" t="s">
        <v>130</v>
      </c>
      <c r="F69" s="620"/>
    </row>
    <row r="70" spans="1:6" ht="359.25">
      <c r="A70" s="617"/>
      <c r="B70" s="286" t="s">
        <v>942</v>
      </c>
      <c r="C70" s="613" t="s">
        <v>926</v>
      </c>
      <c r="D70" s="614">
        <v>595</v>
      </c>
      <c r="F70" s="620">
        <f>D70*E70</f>
        <v>0</v>
      </c>
    </row>
    <row r="71" spans="1:6">
      <c r="A71" s="617"/>
      <c r="F71" s="620"/>
    </row>
    <row r="72" spans="1:6">
      <c r="A72" s="617" t="s">
        <v>686</v>
      </c>
      <c r="B72" s="618" t="s">
        <v>131</v>
      </c>
      <c r="F72" s="620"/>
    </row>
    <row r="73" spans="1:6" ht="282" customHeight="1">
      <c r="A73" s="617"/>
      <c r="B73" s="286" t="s">
        <v>943</v>
      </c>
      <c r="C73" s="613" t="s">
        <v>926</v>
      </c>
      <c r="D73" s="614">
        <v>440</v>
      </c>
      <c r="F73" s="620">
        <f>D73*E73</f>
        <v>0</v>
      </c>
    </row>
    <row r="74" spans="1:6">
      <c r="A74" s="617"/>
      <c r="F74" s="620"/>
    </row>
    <row r="75" spans="1:6">
      <c r="A75" s="617" t="s">
        <v>687</v>
      </c>
      <c r="B75" s="618" t="s">
        <v>133</v>
      </c>
      <c r="F75" s="620"/>
    </row>
    <row r="76" spans="1:6" ht="190.5" customHeight="1">
      <c r="A76" s="617"/>
      <c r="B76" s="286" t="s">
        <v>944</v>
      </c>
      <c r="C76" s="613" t="s">
        <v>926</v>
      </c>
      <c r="D76" s="614">
        <v>45</v>
      </c>
      <c r="F76" s="620">
        <f>D76*E76</f>
        <v>0</v>
      </c>
    </row>
    <row r="77" spans="1:6">
      <c r="A77" s="617"/>
      <c r="F77" s="620"/>
    </row>
    <row r="78" spans="1:6">
      <c r="A78" s="617" t="s">
        <v>688</v>
      </c>
      <c r="B78" s="618" t="s">
        <v>134</v>
      </c>
      <c r="F78" s="620"/>
    </row>
    <row r="79" spans="1:6" ht="242.25" customHeight="1">
      <c r="B79" s="286" t="s">
        <v>945</v>
      </c>
      <c r="C79" s="613" t="s">
        <v>926</v>
      </c>
      <c r="D79" s="614">
        <v>180</v>
      </c>
      <c r="F79" s="620">
        <f>D79*E79</f>
        <v>0</v>
      </c>
    </row>
    <row r="80" spans="1:6">
      <c r="F80" s="620"/>
    </row>
    <row r="81" spans="1:7">
      <c r="A81" s="617" t="s">
        <v>689</v>
      </c>
      <c r="B81" s="618" t="s">
        <v>135</v>
      </c>
      <c r="F81" s="620"/>
    </row>
    <row r="82" spans="1:7" ht="153">
      <c r="A82" s="617"/>
      <c r="B82" s="286" t="s">
        <v>946</v>
      </c>
      <c r="C82" s="613" t="s">
        <v>136</v>
      </c>
      <c r="D82" s="614">
        <v>340000</v>
      </c>
      <c r="F82" s="620">
        <f>D82*E82</f>
        <v>0</v>
      </c>
    </row>
    <row r="83" spans="1:7">
      <c r="F83" s="616"/>
    </row>
    <row r="84" spans="1:7" ht="25.5">
      <c r="A84" s="632" t="s">
        <v>157</v>
      </c>
      <c r="B84" s="633" t="s">
        <v>693</v>
      </c>
      <c r="C84" s="623" t="s">
        <v>163</v>
      </c>
      <c r="D84" s="624"/>
      <c r="E84" s="634"/>
      <c r="F84" s="626">
        <f>SUM(F57:F82)</f>
        <v>0</v>
      </c>
      <c r="G84" s="627"/>
    </row>
    <row r="85" spans="1:7">
      <c r="A85" s="617"/>
      <c r="B85" s="618"/>
      <c r="C85" s="635"/>
      <c r="D85" s="636"/>
      <c r="F85" s="637"/>
    </row>
    <row r="86" spans="1:7">
      <c r="A86" s="617"/>
      <c r="B86" s="618"/>
      <c r="C86" s="635"/>
      <c r="D86" s="636"/>
      <c r="F86" s="637"/>
    </row>
    <row r="87" spans="1:7" ht="15">
      <c r="A87" s="606" t="s">
        <v>158</v>
      </c>
      <c r="B87" s="607" t="s">
        <v>137</v>
      </c>
      <c r="C87" s="608"/>
      <c r="D87" s="594"/>
      <c r="F87" s="610"/>
    </row>
    <row r="88" spans="1:7">
      <c r="F88" s="616"/>
    </row>
    <row r="89" spans="1:7">
      <c r="A89" s="617" t="s">
        <v>677</v>
      </c>
      <c r="B89" s="618" t="s">
        <v>138</v>
      </c>
      <c r="F89" s="616"/>
    </row>
    <row r="90" spans="1:7" ht="409.5" customHeight="1">
      <c r="B90" s="286" t="s">
        <v>947</v>
      </c>
      <c r="C90" s="613" t="s">
        <v>9</v>
      </c>
      <c r="D90" s="614">
        <v>490</v>
      </c>
      <c r="F90" s="620">
        <f>D90*E90</f>
        <v>0</v>
      </c>
    </row>
    <row r="92" spans="1:7">
      <c r="F92" s="620"/>
    </row>
    <row r="93" spans="1:7">
      <c r="F93" s="620"/>
    </row>
    <row r="94" spans="1:7">
      <c r="A94" s="617" t="s">
        <v>678</v>
      </c>
      <c r="B94" s="618" t="s">
        <v>139</v>
      </c>
      <c r="F94" s="620"/>
    </row>
    <row r="95" spans="1:7" ht="409.5" customHeight="1">
      <c r="B95" s="286" t="s">
        <v>948</v>
      </c>
      <c r="C95" s="613" t="s">
        <v>9</v>
      </c>
      <c r="D95" s="614">
        <v>105</v>
      </c>
      <c r="F95" s="620">
        <f>D95*E95</f>
        <v>0</v>
      </c>
    </row>
    <row r="96" spans="1:7">
      <c r="F96" s="620"/>
    </row>
    <row r="97" spans="1:6">
      <c r="F97" s="620"/>
    </row>
    <row r="98" spans="1:6">
      <c r="A98" s="617" t="s">
        <v>683</v>
      </c>
      <c r="B98" s="618" t="s">
        <v>140</v>
      </c>
      <c r="F98" s="620"/>
    </row>
    <row r="99" spans="1:6" ht="382.5">
      <c r="A99" s="617"/>
      <c r="B99" s="286" t="s">
        <v>949</v>
      </c>
      <c r="F99" s="620"/>
    </row>
    <row r="100" spans="1:6" ht="45.75" customHeight="1">
      <c r="B100" s="286" t="s">
        <v>950</v>
      </c>
      <c r="C100" s="613" t="s">
        <v>924</v>
      </c>
      <c r="D100" s="614">
        <v>505</v>
      </c>
      <c r="F100" s="620">
        <f>D100*E100</f>
        <v>0</v>
      </c>
    </row>
    <row r="101" spans="1:6">
      <c r="F101" s="620"/>
    </row>
    <row r="102" spans="1:6">
      <c r="A102" s="617" t="s">
        <v>684</v>
      </c>
      <c r="B102" s="618" t="s">
        <v>145</v>
      </c>
      <c r="F102" s="620"/>
    </row>
    <row r="103" spans="1:6" ht="42" customHeight="1">
      <c r="A103" s="617"/>
      <c r="B103" s="286" t="s">
        <v>951</v>
      </c>
      <c r="C103" s="613" t="s">
        <v>6</v>
      </c>
      <c r="D103" s="614">
        <v>4</v>
      </c>
      <c r="F103" s="620">
        <f>D103*E103</f>
        <v>0</v>
      </c>
    </row>
    <row r="104" spans="1:6">
      <c r="A104" s="617"/>
      <c r="F104" s="620"/>
    </row>
    <row r="105" spans="1:6" ht="30" customHeight="1">
      <c r="A105" s="617" t="s">
        <v>685</v>
      </c>
      <c r="B105" s="618" t="s">
        <v>150</v>
      </c>
      <c r="F105" s="620"/>
    </row>
    <row r="106" spans="1:6" ht="372">
      <c r="A106" s="617"/>
      <c r="B106" s="286" t="s">
        <v>952</v>
      </c>
      <c r="C106" s="613" t="s">
        <v>924</v>
      </c>
      <c r="D106" s="614">
        <v>300</v>
      </c>
      <c r="F106" s="627">
        <f>D106*E106</f>
        <v>0</v>
      </c>
    </row>
    <row r="107" spans="1:6">
      <c r="A107" s="617"/>
      <c r="F107" s="627"/>
    </row>
    <row r="108" spans="1:6">
      <c r="A108" s="617" t="s">
        <v>686</v>
      </c>
      <c r="B108" s="618" t="s">
        <v>151</v>
      </c>
      <c r="F108" s="620"/>
    </row>
    <row r="109" spans="1:6" ht="267.75">
      <c r="A109" s="617"/>
      <c r="B109" s="286" t="s">
        <v>953</v>
      </c>
      <c r="C109" s="613" t="s">
        <v>249</v>
      </c>
      <c r="D109" s="614">
        <v>1</v>
      </c>
      <c r="F109" s="620">
        <f>D109*E109</f>
        <v>0</v>
      </c>
    </row>
    <row r="110" spans="1:6">
      <c r="A110" s="617"/>
      <c r="F110" s="620"/>
    </row>
    <row r="111" spans="1:6">
      <c r="A111" s="617"/>
      <c r="F111" s="620"/>
    </row>
    <row r="112" spans="1:6">
      <c r="A112" s="617" t="s">
        <v>687</v>
      </c>
      <c r="B112" s="618" t="s">
        <v>153</v>
      </c>
      <c r="F112" s="616"/>
    </row>
    <row r="113" spans="1:7" ht="357.75" customHeight="1">
      <c r="A113" s="638"/>
      <c r="B113" s="286" t="s">
        <v>954</v>
      </c>
    </row>
    <row r="114" spans="1:7" ht="104.25" customHeight="1">
      <c r="A114" s="638"/>
      <c r="B114" s="286" t="s">
        <v>955</v>
      </c>
      <c r="C114" s="613" t="s">
        <v>924</v>
      </c>
      <c r="D114" s="627">
        <v>2660</v>
      </c>
      <c r="F114" s="627">
        <f>D114*E114</f>
        <v>0</v>
      </c>
    </row>
    <row r="115" spans="1:7">
      <c r="A115" s="617"/>
      <c r="F115" s="620"/>
    </row>
    <row r="116" spans="1:7">
      <c r="A116" s="617"/>
      <c r="F116" s="620"/>
    </row>
    <row r="117" spans="1:7">
      <c r="A117" s="617" t="s">
        <v>688</v>
      </c>
      <c r="B117" s="618" t="s">
        <v>154</v>
      </c>
      <c r="F117" s="620"/>
    </row>
    <row r="118" spans="1:7" ht="315" customHeight="1">
      <c r="A118" s="617"/>
      <c r="B118" s="286" t="s">
        <v>956</v>
      </c>
      <c r="C118" s="613" t="s">
        <v>924</v>
      </c>
      <c r="D118" s="614">
        <v>486</v>
      </c>
      <c r="F118" s="620">
        <f>D118*E118</f>
        <v>0</v>
      </c>
    </row>
    <row r="119" spans="1:7">
      <c r="A119" s="617"/>
      <c r="F119" s="620"/>
    </row>
    <row r="120" spans="1:7" ht="25.15" customHeight="1">
      <c r="A120" s="621" t="s">
        <v>158</v>
      </c>
      <c r="B120" s="640" t="s">
        <v>858</v>
      </c>
      <c r="C120" s="623" t="s">
        <v>163</v>
      </c>
      <c r="D120" s="641"/>
      <c r="E120" s="625"/>
      <c r="F120" s="626">
        <f>SUM(F86:F119)</f>
        <v>0</v>
      </c>
      <c r="G120" s="627"/>
    </row>
    <row r="121" spans="1:7">
      <c r="F121" s="642"/>
    </row>
    <row r="122" spans="1:7">
      <c r="F122" s="642"/>
    </row>
    <row r="123" spans="1:7">
      <c r="F123" s="642"/>
    </row>
    <row r="124" spans="1:7" ht="24.75" customHeight="1">
      <c r="A124" s="605"/>
      <c r="B124" s="643" t="s">
        <v>162</v>
      </c>
      <c r="D124" s="613"/>
      <c r="E124" s="644"/>
      <c r="F124" s="605"/>
    </row>
    <row r="125" spans="1:7">
      <c r="A125" s="605"/>
      <c r="B125" s="645"/>
      <c r="D125" s="613"/>
      <c r="E125" s="644"/>
      <c r="F125" s="605"/>
    </row>
    <row r="126" spans="1:7" ht="24.95" customHeight="1">
      <c r="A126" s="646" t="s">
        <v>155</v>
      </c>
      <c r="B126" s="647" t="s">
        <v>107</v>
      </c>
      <c r="C126" s="646" t="s">
        <v>163</v>
      </c>
      <c r="D126" s="648"/>
      <c r="E126" s="649"/>
      <c r="F126" s="648">
        <f>F13</f>
        <v>0</v>
      </c>
    </row>
    <row r="127" spans="1:7" ht="24.95" customHeight="1">
      <c r="A127" s="646" t="s">
        <v>156</v>
      </c>
      <c r="B127" s="647" t="s">
        <v>113</v>
      </c>
      <c r="C127" s="646" t="s">
        <v>163</v>
      </c>
      <c r="D127" s="648"/>
      <c r="E127" s="649"/>
      <c r="F127" s="648">
        <f>F52</f>
        <v>0</v>
      </c>
    </row>
    <row r="128" spans="1:7" ht="24.95" customHeight="1">
      <c r="A128" s="646" t="s">
        <v>157</v>
      </c>
      <c r="B128" s="647" t="s">
        <v>161</v>
      </c>
      <c r="C128" s="646" t="s">
        <v>163</v>
      </c>
      <c r="D128" s="648"/>
      <c r="E128" s="650"/>
      <c r="F128" s="648">
        <f>F84</f>
        <v>0</v>
      </c>
    </row>
    <row r="129" spans="1:6" ht="24.95" customHeight="1">
      <c r="A129" s="646" t="s">
        <v>158</v>
      </c>
      <c r="B129" s="647" t="s">
        <v>137</v>
      </c>
      <c r="C129" s="646" t="s">
        <v>163</v>
      </c>
      <c r="D129" s="648"/>
      <c r="E129" s="650"/>
      <c r="F129" s="648">
        <f>F120</f>
        <v>0</v>
      </c>
    </row>
    <row r="130" spans="1:6">
      <c r="A130" s="651"/>
      <c r="B130" s="652"/>
      <c r="C130" s="653"/>
      <c r="D130" s="594"/>
      <c r="E130" s="654"/>
      <c r="F130" s="637"/>
    </row>
    <row r="131" spans="1:6" ht="25.15" customHeight="1">
      <c r="A131" s="623" t="s">
        <v>758</v>
      </c>
      <c r="B131" s="655" t="s">
        <v>841</v>
      </c>
      <c r="C131" s="623" t="s">
        <v>163</v>
      </c>
      <c r="D131" s="626"/>
      <c r="E131" s="634"/>
      <c r="F131" s="626">
        <f>SUM(F126:F129)</f>
        <v>0</v>
      </c>
    </row>
    <row r="132" spans="1:6">
      <c r="F132" s="616"/>
    </row>
    <row r="133" spans="1:6">
      <c r="A133" s="611"/>
      <c r="B133" s="645"/>
      <c r="C133" s="635"/>
      <c r="D133" s="646"/>
      <c r="E133" s="656"/>
      <c r="F133" s="616"/>
    </row>
    <row r="134" spans="1:6">
      <c r="A134" s="611"/>
      <c r="B134" s="645"/>
      <c r="C134" s="635"/>
      <c r="D134" s="646"/>
      <c r="E134" s="656"/>
    </row>
    <row r="135" spans="1:6">
      <c r="A135" s="611"/>
      <c r="B135" s="645"/>
      <c r="C135" s="635"/>
      <c r="D135" s="646"/>
      <c r="E135" s="656"/>
    </row>
    <row r="136" spans="1:6">
      <c r="A136" s="611"/>
      <c r="B136" s="645"/>
      <c r="C136" s="635"/>
      <c r="D136" s="646"/>
      <c r="E136" s="656"/>
    </row>
    <row r="137" spans="1:6">
      <c r="A137" s="611"/>
      <c r="B137" s="645"/>
      <c r="C137" s="635"/>
      <c r="D137" s="646"/>
      <c r="E137" s="656"/>
      <c r="F137" s="657"/>
    </row>
    <row r="138" spans="1:6">
      <c r="A138" s="658"/>
      <c r="B138" s="630"/>
      <c r="C138" s="659"/>
      <c r="D138" s="646"/>
      <c r="E138" s="660"/>
      <c r="F138" s="661"/>
    </row>
    <row r="139" spans="1:6">
      <c r="A139" s="611"/>
      <c r="B139" s="645"/>
      <c r="C139" s="635"/>
      <c r="D139" s="646"/>
      <c r="E139" s="656"/>
      <c r="F139" s="637"/>
    </row>
    <row r="140" spans="1:6">
      <c r="A140" s="659"/>
      <c r="B140" s="630"/>
      <c r="C140" s="646"/>
      <c r="D140" s="636"/>
      <c r="E140" s="662"/>
      <c r="F140" s="637"/>
    </row>
    <row r="141" spans="1:6">
      <c r="A141" s="659"/>
      <c r="B141" s="630"/>
      <c r="C141" s="646"/>
      <c r="D141" s="636"/>
      <c r="E141" s="662"/>
      <c r="F141" s="637"/>
    </row>
    <row r="142" spans="1:6">
      <c r="A142" s="659"/>
      <c r="B142" s="630"/>
      <c r="C142" s="646"/>
      <c r="D142" s="636"/>
      <c r="E142" s="662"/>
      <c r="F142" s="637"/>
    </row>
    <row r="143" spans="1:6">
      <c r="A143" s="659"/>
      <c r="B143" s="630"/>
      <c r="C143" s="646"/>
      <c r="D143" s="636"/>
      <c r="E143" s="662"/>
      <c r="F143" s="637"/>
    </row>
    <row r="144" spans="1:6">
      <c r="A144" s="653"/>
      <c r="B144" s="663"/>
      <c r="D144" s="646"/>
      <c r="E144" s="662"/>
    </row>
    <row r="145" spans="1:6">
      <c r="A145" s="664"/>
      <c r="B145" s="630"/>
      <c r="C145" s="646"/>
      <c r="D145" s="636"/>
      <c r="E145" s="662"/>
      <c r="F145" s="637"/>
    </row>
    <row r="146" spans="1:6">
      <c r="A146" s="653"/>
      <c r="B146" s="652"/>
      <c r="D146" s="613"/>
      <c r="E146" s="665"/>
      <c r="F146" s="616"/>
    </row>
    <row r="147" spans="1:6">
      <c r="A147" s="653"/>
      <c r="B147" s="652"/>
      <c r="D147" s="613"/>
      <c r="E147" s="665"/>
    </row>
    <row r="148" spans="1:6">
      <c r="A148" s="653"/>
      <c r="B148" s="652"/>
      <c r="D148" s="613"/>
      <c r="E148" s="665"/>
    </row>
    <row r="149" spans="1:6">
      <c r="A149" s="653"/>
      <c r="B149" s="652"/>
      <c r="D149" s="613"/>
      <c r="E149" s="665"/>
    </row>
    <row r="150" spans="1:6">
      <c r="A150" s="653"/>
      <c r="B150" s="652"/>
      <c r="D150" s="613"/>
      <c r="E150" s="665"/>
    </row>
    <row r="151" spans="1:6">
      <c r="A151" s="653"/>
      <c r="B151" s="652"/>
      <c r="D151" s="613"/>
      <c r="E151" s="665"/>
    </row>
    <row r="152" spans="1:6">
      <c r="A152" s="653"/>
      <c r="B152" s="652"/>
      <c r="D152" s="613"/>
      <c r="E152" s="665"/>
    </row>
    <row r="153" spans="1:6">
      <c r="A153" s="653"/>
      <c r="B153" s="652"/>
      <c r="C153" s="666"/>
      <c r="D153" s="666"/>
      <c r="E153" s="667"/>
      <c r="F153" s="668"/>
    </row>
    <row r="154" spans="1:6">
      <c r="A154" s="653"/>
      <c r="B154" s="652"/>
      <c r="D154" s="613"/>
      <c r="E154" s="665"/>
    </row>
    <row r="155" spans="1:6">
      <c r="A155" s="653"/>
      <c r="B155" s="652"/>
      <c r="D155" s="613"/>
      <c r="E155" s="665"/>
    </row>
    <row r="156" spans="1:6">
      <c r="A156" s="653"/>
      <c r="B156" s="652"/>
      <c r="D156" s="613"/>
      <c r="E156" s="665"/>
    </row>
    <row r="157" spans="1:6">
      <c r="A157" s="653"/>
      <c r="B157" s="652"/>
      <c r="D157" s="613"/>
      <c r="E157" s="665"/>
    </row>
    <row r="158" spans="1:6">
      <c r="A158" s="653"/>
      <c r="B158" s="652"/>
      <c r="D158" s="613"/>
      <c r="E158" s="665"/>
    </row>
    <row r="159" spans="1:6">
      <c r="A159" s="653"/>
      <c r="B159" s="652"/>
      <c r="D159" s="613"/>
      <c r="E159" s="665"/>
    </row>
    <row r="160" spans="1:6">
      <c r="A160" s="653"/>
      <c r="B160" s="652"/>
      <c r="D160" s="613"/>
      <c r="E160" s="665"/>
    </row>
    <row r="161" spans="1:6">
      <c r="A161" s="669"/>
      <c r="C161" s="670"/>
      <c r="D161" s="670"/>
      <c r="E161" s="671"/>
      <c r="F161" s="672"/>
    </row>
    <row r="162" spans="1:6">
      <c r="A162" s="669"/>
      <c r="C162" s="670"/>
      <c r="D162" s="670"/>
      <c r="E162" s="671"/>
      <c r="F162" s="672"/>
    </row>
    <row r="163" spans="1:6">
      <c r="A163" s="653"/>
      <c r="B163" s="652"/>
      <c r="D163" s="613"/>
      <c r="E163" s="665"/>
    </row>
    <row r="164" spans="1:6">
      <c r="A164" s="653"/>
      <c r="B164" s="652"/>
      <c r="D164" s="613"/>
      <c r="E164" s="665"/>
    </row>
    <row r="165" spans="1:6">
      <c r="A165" s="653"/>
      <c r="B165" s="652"/>
      <c r="D165" s="613"/>
      <c r="E165" s="665"/>
    </row>
  </sheetData>
  <sheetProtection algorithmName="SHA-512" hashValue="IrvzPPURS8EMuYw7MIukuBCB0IhuGV1iGcEF6omsachx6W/Av26YIa3+OrRA8RM6CfUyxHEoDjRxxn8LSrNa4g==" saltValue="3hM9qaaoBWxdMBMeomVhuw==" spinCount="100000" sheet="1" objects="1" scenarios="1"/>
  <pageMargins left="0.98425196850393704" right="0.39370078740157483" top="0.59055118110236227" bottom="0.39370078740157483" header="0.31496062992125984" footer="0.31496062992125984"/>
  <pageSetup paperSize="9" orientation="portrait" horizontalDpi="300" verticalDpi="300" r:id="rId1"/>
  <headerFooter>
    <oddFooter>&amp;R&amp;8&amp;P</oddFooter>
  </headerFooter>
  <rowBreaks count="13" manualBreakCount="13">
    <brk id="14" max="16383" man="1"/>
    <brk id="24" max="16383" man="1"/>
    <brk id="33" max="16383" man="1"/>
    <brk id="42" max="16383" man="1"/>
    <brk id="53" max="16383" man="1"/>
    <brk id="64" max="5" man="1"/>
    <brk id="70" max="5" man="1"/>
    <brk id="79" max="5" man="1"/>
    <brk id="92" max="16383" man="1"/>
    <brk id="96" max="16383" man="1"/>
    <brk id="101" max="16383" man="1"/>
    <brk id="110" max="16383" man="1"/>
    <brk id="11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7D34F-605F-4870-ACB6-B80FC90F1C4E}">
  <sheetPr>
    <tabColor theme="7" tint="0.79998168889431442"/>
  </sheetPr>
  <dimension ref="A2:I389"/>
  <sheetViews>
    <sheetView view="pageBreakPreview" topLeftCell="A91" zoomScaleNormal="85" zoomScaleSheetLayoutView="100" workbookViewId="0">
      <selection activeCell="G93" sqref="G93"/>
    </sheetView>
  </sheetViews>
  <sheetFormatPr defaultColWidth="11.5703125" defaultRowHeight="15"/>
  <cols>
    <col min="1" max="1" width="4.5703125" style="49" customWidth="1"/>
    <col min="2" max="2" width="42.28515625" style="277" customWidth="1"/>
    <col min="3" max="3" width="3.7109375" style="58" customWidth="1"/>
    <col min="4" max="4" width="3.7109375" style="325" customWidth="1"/>
    <col min="5" max="5" width="6.7109375" style="1" customWidth="1"/>
    <col min="6" max="6" width="8.5703125" style="27" customWidth="1"/>
    <col min="7" max="7" width="11.7109375" style="29" customWidth="1"/>
    <col min="8" max="8" width="12.7109375" style="15" customWidth="1"/>
    <col min="9" max="9" width="13.140625" style="4" bestFit="1" customWidth="1"/>
    <col min="10" max="16384" width="11.5703125" style="4"/>
  </cols>
  <sheetData>
    <row r="2" spans="1:9" ht="47.25">
      <c r="A2" s="87" t="s">
        <v>443</v>
      </c>
      <c r="B2" s="65" t="s">
        <v>859</v>
      </c>
      <c r="C2" s="59"/>
      <c r="D2" s="324"/>
      <c r="E2" s="62"/>
      <c r="F2" s="11"/>
      <c r="G2" s="527"/>
      <c r="H2" s="64"/>
    </row>
    <row r="3" spans="1:9">
      <c r="A3" s="34"/>
      <c r="B3" s="289"/>
      <c r="C3" s="59"/>
      <c r="D3" s="324"/>
      <c r="E3" s="62"/>
      <c r="F3" s="11"/>
      <c r="G3" s="527"/>
      <c r="H3" s="64"/>
    </row>
    <row r="4" spans="1:9">
      <c r="A4" s="34"/>
      <c r="B4" s="289"/>
      <c r="C4" s="59"/>
      <c r="D4" s="324"/>
      <c r="E4" s="62"/>
      <c r="F4" s="11"/>
      <c r="G4" s="527"/>
      <c r="H4" s="64"/>
    </row>
    <row r="5" spans="1:9" s="301" customFormat="1" ht="18" customHeight="1">
      <c r="A5" s="418" t="s">
        <v>694</v>
      </c>
      <c r="B5" s="50" t="s">
        <v>744</v>
      </c>
      <c r="C5" s="418"/>
      <c r="D5" s="419"/>
      <c r="E5" s="10"/>
      <c r="F5" s="11"/>
      <c r="G5" s="527"/>
      <c r="H5" s="64"/>
    </row>
    <row r="6" spans="1:9">
      <c r="A6" s="38"/>
      <c r="B6" s="278"/>
      <c r="C6" s="59"/>
      <c r="D6" s="324"/>
      <c r="E6" s="62"/>
      <c r="F6" s="11"/>
      <c r="G6" s="527"/>
      <c r="H6" s="64"/>
    </row>
    <row r="7" spans="1:9" s="13" customFormat="1" ht="14.65" customHeight="1">
      <c r="A7" s="51" t="s">
        <v>155</v>
      </c>
      <c r="B7" s="279" t="s">
        <v>107</v>
      </c>
      <c r="C7" s="60"/>
      <c r="D7" s="324"/>
      <c r="E7" s="60"/>
      <c r="F7" s="35"/>
      <c r="G7" s="94"/>
      <c r="H7" s="78"/>
    </row>
    <row r="8" spans="1:9" ht="10.5" customHeight="1"/>
    <row r="9" spans="1:9">
      <c r="A9" s="12" t="s">
        <v>677</v>
      </c>
      <c r="B9" s="288" t="s">
        <v>109</v>
      </c>
      <c r="C9" s="6"/>
      <c r="D9" s="673"/>
      <c r="E9" s="24"/>
      <c r="H9" s="17"/>
    </row>
    <row r="10" spans="1:9" ht="140.25">
      <c r="A10" s="12"/>
      <c r="B10" s="26" t="s">
        <v>957</v>
      </c>
      <c r="C10" s="43"/>
      <c r="D10" s="326"/>
      <c r="E10" s="24" t="s">
        <v>6</v>
      </c>
      <c r="F10" s="27">
        <v>1</v>
      </c>
      <c r="H10" s="17">
        <f>F10*G10</f>
        <v>0</v>
      </c>
    </row>
    <row r="11" spans="1:9">
      <c r="A11" s="12"/>
      <c r="B11" s="26"/>
      <c r="C11" s="43"/>
      <c r="D11" s="326"/>
      <c r="E11" s="24"/>
      <c r="H11" s="17"/>
    </row>
    <row r="12" spans="1:9">
      <c r="A12" s="12" t="s">
        <v>678</v>
      </c>
      <c r="B12" s="96" t="s">
        <v>110</v>
      </c>
      <c r="C12" s="45"/>
      <c r="D12" s="327"/>
      <c r="E12" s="24"/>
      <c r="H12" s="17"/>
    </row>
    <row r="13" spans="1:9" ht="121.5" customHeight="1">
      <c r="A13" s="12"/>
      <c r="B13" s="26" t="s">
        <v>111</v>
      </c>
      <c r="C13" s="43"/>
      <c r="D13" s="326"/>
      <c r="E13" s="24" t="s">
        <v>6</v>
      </c>
      <c r="F13" s="27">
        <v>1</v>
      </c>
      <c r="H13" s="17">
        <f>F13*G13</f>
        <v>0</v>
      </c>
    </row>
    <row r="14" spans="1:9">
      <c r="A14" s="7"/>
      <c r="B14" s="26"/>
      <c r="C14" s="43"/>
      <c r="D14" s="326"/>
      <c r="E14" s="24"/>
      <c r="H14" s="17"/>
    </row>
    <row r="15" spans="1:9" ht="25.15" customHeight="1">
      <c r="A15" s="47" t="s">
        <v>155</v>
      </c>
      <c r="B15" s="283" t="s">
        <v>860</v>
      </c>
      <c r="C15" s="46"/>
      <c r="D15" s="328"/>
      <c r="E15" s="46" t="s">
        <v>163</v>
      </c>
      <c r="F15" s="137"/>
      <c r="G15" s="526"/>
      <c r="H15" s="31">
        <f>SUM(H9:H13)</f>
        <v>0</v>
      </c>
      <c r="I15" s="276"/>
    </row>
    <row r="16" spans="1:9">
      <c r="A16" s="7"/>
      <c r="B16" s="26"/>
      <c r="C16" s="43"/>
      <c r="D16" s="326"/>
      <c r="E16" s="24"/>
      <c r="H16" s="17"/>
    </row>
    <row r="17" spans="1:9">
      <c r="A17" s="7"/>
      <c r="B17" s="26"/>
      <c r="C17" s="43"/>
      <c r="D17" s="326"/>
      <c r="E17" s="24"/>
      <c r="H17" s="17"/>
    </row>
    <row r="18" spans="1:9" ht="15" customHeight="1">
      <c r="A18" s="51" t="s">
        <v>156</v>
      </c>
      <c r="B18" s="279" t="s">
        <v>125</v>
      </c>
      <c r="C18" s="45"/>
      <c r="D18" s="327"/>
      <c r="E18" s="45"/>
      <c r="F18" s="41"/>
      <c r="H18" s="79"/>
    </row>
    <row r="19" spans="1:9" ht="10.5" customHeight="1">
      <c r="A19" s="7"/>
      <c r="B19" s="26"/>
      <c r="C19" s="43"/>
      <c r="D19" s="326"/>
      <c r="E19" s="24"/>
      <c r="H19" s="17"/>
    </row>
    <row r="20" spans="1:9">
      <c r="A20" s="12" t="s">
        <v>677</v>
      </c>
      <c r="B20" s="96" t="s">
        <v>132</v>
      </c>
      <c r="C20" s="45"/>
      <c r="D20" s="327"/>
      <c r="E20" s="24"/>
      <c r="H20" s="17"/>
    </row>
    <row r="21" spans="1:9" ht="273.75" customHeight="1">
      <c r="A21" s="12"/>
      <c r="B21" s="26" t="s">
        <v>958</v>
      </c>
      <c r="C21" s="43"/>
      <c r="D21" s="326"/>
      <c r="E21" s="24" t="s">
        <v>160</v>
      </c>
      <c r="F21" s="27">
        <v>10</v>
      </c>
      <c r="H21" s="17">
        <f>F21*G21</f>
        <v>0</v>
      </c>
    </row>
    <row r="23" spans="1:9" s="5" customFormat="1" ht="25.9" customHeight="1">
      <c r="A23" s="47" t="s">
        <v>156</v>
      </c>
      <c r="B23" s="283" t="s">
        <v>861</v>
      </c>
      <c r="C23" s="46"/>
      <c r="D23" s="328"/>
      <c r="E23" s="46" t="s">
        <v>163</v>
      </c>
      <c r="F23" s="137"/>
      <c r="G23" s="525"/>
      <c r="H23" s="31">
        <f>SUM(H20:H21)</f>
        <v>0</v>
      </c>
      <c r="I23" s="2"/>
    </row>
    <row r="24" spans="1:9">
      <c r="A24" s="51"/>
      <c r="B24" s="279"/>
      <c r="C24" s="60"/>
      <c r="D24" s="324"/>
      <c r="E24" s="33"/>
      <c r="F24" s="42"/>
      <c r="G24" s="527"/>
      <c r="H24" s="52"/>
    </row>
    <row r="25" spans="1:9">
      <c r="A25" s="51"/>
      <c r="B25" s="279"/>
      <c r="C25" s="60"/>
      <c r="D25" s="324"/>
      <c r="E25" s="33"/>
      <c r="F25" s="42"/>
      <c r="G25" s="527"/>
      <c r="H25" s="52"/>
    </row>
    <row r="26" spans="1:9" ht="30.75" customHeight="1">
      <c r="A26" s="420" t="s">
        <v>694</v>
      </c>
      <c r="B26" s="297" t="s">
        <v>695</v>
      </c>
      <c r="C26" s="68"/>
      <c r="D26" s="329"/>
      <c r="E26" s="73" t="s">
        <v>163</v>
      </c>
      <c r="F26" s="19"/>
      <c r="G26" s="528"/>
      <c r="H26" s="19">
        <f>SUM(H23+H15)</f>
        <v>0</v>
      </c>
    </row>
    <row r="27" spans="1:9">
      <c r="A27" s="35"/>
      <c r="B27" s="279"/>
      <c r="C27" s="60"/>
      <c r="D27" s="324"/>
      <c r="E27" s="60"/>
      <c r="F27" s="35"/>
      <c r="G27" s="529"/>
      <c r="H27" s="52"/>
    </row>
    <row r="28" spans="1:9" ht="15.75">
      <c r="A28" s="84" t="s">
        <v>696</v>
      </c>
      <c r="B28" s="291" t="s">
        <v>733</v>
      </c>
      <c r="C28" s="60"/>
      <c r="D28" s="324"/>
      <c r="E28" s="60"/>
      <c r="F28" s="35"/>
      <c r="G28" s="101"/>
      <c r="H28" s="52"/>
    </row>
    <row r="29" spans="1:9">
      <c r="A29" s="53"/>
      <c r="B29" s="278"/>
      <c r="C29" s="59"/>
      <c r="D29" s="324"/>
      <c r="E29" s="62"/>
      <c r="F29" s="11"/>
      <c r="G29" s="527"/>
      <c r="H29" s="64"/>
    </row>
    <row r="30" spans="1:9">
      <c r="A30" s="51" t="s">
        <v>155</v>
      </c>
      <c r="B30" s="279" t="s">
        <v>165</v>
      </c>
      <c r="C30" s="60"/>
      <c r="D30" s="324"/>
      <c r="E30" s="60"/>
      <c r="F30" s="35"/>
      <c r="H30" s="78"/>
    </row>
    <row r="31" spans="1:9">
      <c r="A31" s="53"/>
      <c r="B31" s="278"/>
      <c r="C31" s="59"/>
      <c r="D31" s="324"/>
      <c r="E31" s="62"/>
      <c r="F31" s="11"/>
      <c r="H31" s="64"/>
    </row>
    <row r="32" spans="1:9">
      <c r="A32" s="12" t="s">
        <v>677</v>
      </c>
      <c r="B32" s="96" t="s">
        <v>166</v>
      </c>
      <c r="C32" s="45"/>
      <c r="D32" s="327"/>
      <c r="E32" s="24"/>
      <c r="H32" s="17"/>
    </row>
    <row r="33" spans="1:8" ht="82.5" customHeight="1">
      <c r="A33" s="22"/>
      <c r="B33" s="26" t="s">
        <v>959</v>
      </c>
      <c r="C33" s="43"/>
      <c r="D33" s="326"/>
      <c r="E33" s="24" t="s">
        <v>160</v>
      </c>
      <c r="F33" s="70">
        <v>0.5</v>
      </c>
      <c r="H33" s="17">
        <f>F33*G33</f>
        <v>0</v>
      </c>
    </row>
    <row r="34" spans="1:8">
      <c r="A34" s="22"/>
      <c r="B34" s="26"/>
      <c r="C34" s="43"/>
      <c r="D34" s="326"/>
      <c r="E34" s="24"/>
      <c r="F34" s="70"/>
      <c r="H34" s="17"/>
    </row>
    <row r="35" spans="1:8">
      <c r="A35" s="12" t="s">
        <v>678</v>
      </c>
      <c r="B35" s="96" t="s">
        <v>167</v>
      </c>
      <c r="C35" s="45"/>
      <c r="D35" s="327"/>
      <c r="E35" s="24"/>
      <c r="F35" s="70"/>
      <c r="H35" s="17"/>
    </row>
    <row r="36" spans="1:8" ht="178.5">
      <c r="A36" s="12"/>
      <c r="B36" s="26" t="s">
        <v>960</v>
      </c>
      <c r="C36" s="43"/>
      <c r="D36" s="326"/>
      <c r="E36" s="24" t="s">
        <v>160</v>
      </c>
      <c r="F36" s="70">
        <v>2</v>
      </c>
      <c r="H36" s="17">
        <f>F36*G36</f>
        <v>0</v>
      </c>
    </row>
    <row r="37" spans="1:8">
      <c r="A37" s="12"/>
      <c r="B37" s="26"/>
      <c r="C37" s="43"/>
      <c r="D37" s="326"/>
      <c r="E37" s="24"/>
      <c r="F37" s="70"/>
      <c r="H37" s="17"/>
    </row>
    <row r="38" spans="1:8" ht="18" customHeight="1">
      <c r="A38" s="12" t="s">
        <v>683</v>
      </c>
      <c r="B38" s="96" t="s">
        <v>168</v>
      </c>
      <c r="C38" s="45"/>
      <c r="D38" s="330"/>
      <c r="E38" s="24"/>
      <c r="F38" s="70"/>
      <c r="H38" s="17"/>
    </row>
    <row r="39" spans="1:8" ht="164.45" customHeight="1">
      <c r="A39" s="22"/>
      <c r="B39" s="26" t="s">
        <v>961</v>
      </c>
      <c r="C39" s="43"/>
      <c r="D39" s="326"/>
      <c r="E39" s="24" t="s">
        <v>160</v>
      </c>
      <c r="F39" s="70">
        <v>1</v>
      </c>
      <c r="H39" s="17">
        <f>F39*G39</f>
        <v>0</v>
      </c>
    </row>
    <row r="40" spans="1:8">
      <c r="A40" s="22"/>
      <c r="B40" s="26"/>
      <c r="C40" s="43"/>
      <c r="D40" s="326"/>
      <c r="E40" s="24"/>
      <c r="F40" s="70"/>
      <c r="H40" s="17"/>
    </row>
    <row r="41" spans="1:8">
      <c r="A41" s="12" t="s">
        <v>684</v>
      </c>
      <c r="B41" s="96" t="s">
        <v>169</v>
      </c>
      <c r="C41" s="45"/>
      <c r="D41" s="327"/>
      <c r="E41" s="24"/>
      <c r="F41" s="70"/>
      <c r="H41" s="17"/>
    </row>
    <row r="42" spans="1:8" ht="127.5">
      <c r="A42" s="12"/>
      <c r="B42" s="26" t="s">
        <v>962</v>
      </c>
      <c r="C42" s="43"/>
      <c r="D42" s="326"/>
      <c r="E42" s="24" t="s">
        <v>160</v>
      </c>
      <c r="F42" s="70">
        <v>1.5</v>
      </c>
      <c r="H42" s="17">
        <f>F42*G42</f>
        <v>0</v>
      </c>
    </row>
    <row r="43" spans="1:8">
      <c r="A43" s="12"/>
      <c r="B43" s="26"/>
      <c r="C43" s="43"/>
      <c r="D43" s="326"/>
      <c r="E43" s="24"/>
      <c r="F43" s="70"/>
      <c r="H43" s="17"/>
    </row>
    <row r="44" spans="1:8">
      <c r="A44" s="12"/>
      <c r="B44" s="26"/>
      <c r="C44" s="43"/>
      <c r="D44" s="326"/>
      <c r="E44" s="24"/>
      <c r="F44" s="70"/>
      <c r="H44" s="17"/>
    </row>
    <row r="45" spans="1:8" ht="27" customHeight="1">
      <c r="A45" s="12" t="s">
        <v>685</v>
      </c>
      <c r="B45" s="96" t="s">
        <v>170</v>
      </c>
      <c r="C45" s="45"/>
      <c r="D45" s="327"/>
      <c r="E45" s="24"/>
      <c r="F45" s="70"/>
      <c r="H45" s="17"/>
    </row>
    <row r="46" spans="1:8" ht="110.25" customHeight="1">
      <c r="A46" s="12"/>
      <c r="B46" s="26" t="s">
        <v>963</v>
      </c>
      <c r="C46" s="43"/>
      <c r="D46" s="326"/>
      <c r="E46" s="24"/>
      <c r="F46" s="70"/>
      <c r="H46" s="17"/>
    </row>
    <row r="47" spans="1:8">
      <c r="A47" s="12"/>
      <c r="B47" s="26"/>
      <c r="C47" s="43"/>
      <c r="D47" s="326"/>
      <c r="E47" s="24"/>
      <c r="F47" s="70"/>
      <c r="H47" s="17"/>
    </row>
    <row r="48" spans="1:8" ht="27" customHeight="1">
      <c r="A48" s="12" t="s">
        <v>241</v>
      </c>
      <c r="B48" s="26" t="s">
        <v>171</v>
      </c>
      <c r="C48" s="43"/>
      <c r="D48" s="326"/>
      <c r="E48" s="24" t="s">
        <v>6</v>
      </c>
      <c r="F48" s="70">
        <v>4</v>
      </c>
      <c r="H48" s="17">
        <f>F48*G48</f>
        <v>0</v>
      </c>
    </row>
    <row r="49" spans="1:8" ht="28.5" customHeight="1">
      <c r="A49" s="12" t="s">
        <v>242</v>
      </c>
      <c r="B49" s="26" t="s">
        <v>172</v>
      </c>
      <c r="C49" s="43"/>
      <c r="D49" s="326"/>
      <c r="E49" s="24" t="s">
        <v>6</v>
      </c>
      <c r="F49" s="70">
        <v>4</v>
      </c>
      <c r="H49" s="17">
        <f>F49*G49</f>
        <v>0</v>
      </c>
    </row>
    <row r="50" spans="1:8">
      <c r="A50" s="12"/>
      <c r="B50" s="26"/>
      <c r="C50" s="43"/>
      <c r="D50" s="326"/>
      <c r="E50" s="24"/>
      <c r="F50" s="70"/>
      <c r="H50" s="17"/>
    </row>
    <row r="51" spans="1:8" ht="25.5">
      <c r="A51" s="12" t="s">
        <v>686</v>
      </c>
      <c r="B51" s="96" t="s">
        <v>173</v>
      </c>
      <c r="C51" s="45"/>
      <c r="D51" s="327"/>
      <c r="E51" s="24"/>
      <c r="F51" s="70"/>
      <c r="H51" s="17"/>
    </row>
    <row r="52" spans="1:8" ht="168">
      <c r="A52" s="12"/>
      <c r="B52" s="26" t="s">
        <v>964</v>
      </c>
      <c r="C52" s="43"/>
      <c r="D52" s="326"/>
      <c r="E52" s="24" t="s">
        <v>6</v>
      </c>
      <c r="F52" s="70">
        <v>4</v>
      </c>
      <c r="H52" s="17">
        <f>F52*G52</f>
        <v>0</v>
      </c>
    </row>
    <row r="53" spans="1:8">
      <c r="A53" s="12"/>
      <c r="B53" s="26"/>
      <c r="C53" s="43"/>
      <c r="D53" s="326"/>
      <c r="E53" s="24"/>
      <c r="F53" s="70"/>
      <c r="H53" s="17"/>
    </row>
    <row r="54" spans="1:8" ht="25.5">
      <c r="A54" s="12" t="s">
        <v>687</v>
      </c>
      <c r="B54" s="96" t="s">
        <v>174</v>
      </c>
      <c r="C54" s="45"/>
      <c r="D54" s="327"/>
      <c r="E54" s="24"/>
      <c r="F54" s="70"/>
      <c r="H54" s="17"/>
    </row>
    <row r="55" spans="1:8" ht="168">
      <c r="A55" s="22"/>
      <c r="B55" s="26" t="s">
        <v>965</v>
      </c>
      <c r="C55" s="43"/>
      <c r="D55" s="326"/>
      <c r="E55" s="24" t="s">
        <v>6</v>
      </c>
      <c r="F55" s="70">
        <v>4</v>
      </c>
      <c r="H55" s="17">
        <f>F55*G55</f>
        <v>0</v>
      </c>
    </row>
    <row r="56" spans="1:8">
      <c r="A56" s="22"/>
      <c r="B56" s="26"/>
      <c r="C56" s="43"/>
      <c r="D56" s="326"/>
      <c r="E56" s="24"/>
      <c r="F56" s="70"/>
      <c r="H56" s="17"/>
    </row>
    <row r="57" spans="1:8" ht="16.5" customHeight="1">
      <c r="A57" s="12" t="s">
        <v>688</v>
      </c>
      <c r="B57" s="96" t="s">
        <v>175</v>
      </c>
      <c r="C57" s="45"/>
      <c r="D57" s="327"/>
      <c r="E57" s="24"/>
      <c r="F57" s="70"/>
      <c r="H57" s="17"/>
    </row>
    <row r="58" spans="1:8" ht="140.25">
      <c r="A58" s="22"/>
      <c r="B58" s="26" t="s">
        <v>697</v>
      </c>
      <c r="C58" s="43"/>
      <c r="D58" s="326"/>
      <c r="E58" s="24" t="s">
        <v>6</v>
      </c>
      <c r="F58" s="70">
        <v>4</v>
      </c>
      <c r="H58" s="17">
        <f>F58*G58</f>
        <v>0</v>
      </c>
    </row>
    <row r="59" spans="1:8">
      <c r="A59" s="22"/>
      <c r="B59" s="26"/>
      <c r="C59" s="43"/>
      <c r="D59" s="326"/>
      <c r="E59" s="24"/>
      <c r="F59" s="70"/>
      <c r="H59" s="17"/>
    </row>
    <row r="60" spans="1:8">
      <c r="A60" s="22"/>
      <c r="B60" s="26"/>
      <c r="C60" s="43"/>
      <c r="D60" s="326"/>
      <c r="E60" s="24"/>
      <c r="F60" s="70"/>
      <c r="H60" s="17"/>
    </row>
    <row r="61" spans="1:8" ht="13.9" customHeight="1">
      <c r="A61" s="12" t="s">
        <v>689</v>
      </c>
      <c r="B61" s="96" t="s">
        <v>176</v>
      </c>
      <c r="C61" s="45"/>
      <c r="D61" s="327"/>
      <c r="E61" s="24"/>
      <c r="F61" s="70"/>
      <c r="H61" s="17"/>
    </row>
    <row r="62" spans="1:8" ht="388.5" customHeight="1">
      <c r="A62" s="12"/>
      <c r="B62" s="26" t="s">
        <v>966</v>
      </c>
      <c r="C62" s="43"/>
      <c r="D62" s="326"/>
      <c r="E62" s="24"/>
      <c r="F62" s="70"/>
      <c r="H62" s="17"/>
    </row>
    <row r="63" spans="1:8" ht="57.75" customHeight="1">
      <c r="A63" s="12"/>
      <c r="B63" s="26" t="s">
        <v>177</v>
      </c>
      <c r="C63" s="43"/>
      <c r="D63" s="326"/>
      <c r="E63" s="24"/>
      <c r="F63" s="70"/>
      <c r="H63" s="17"/>
    </row>
    <row r="64" spans="1:8" s="301" customFormat="1">
      <c r="A64" s="9"/>
      <c r="B64" s="505" t="s">
        <v>178</v>
      </c>
      <c r="C64" s="492"/>
      <c r="D64" s="674"/>
      <c r="E64" s="298"/>
      <c r="F64" s="299"/>
      <c r="G64" s="29"/>
      <c r="H64" s="300"/>
    </row>
    <row r="65" spans="1:8" s="301" customFormat="1">
      <c r="A65" s="9"/>
      <c r="B65" s="343" t="s">
        <v>967</v>
      </c>
      <c r="C65" s="305"/>
      <c r="D65" s="675"/>
      <c r="E65" s="298"/>
      <c r="F65" s="299"/>
      <c r="G65" s="29"/>
      <c r="H65" s="300"/>
    </row>
    <row r="66" spans="1:8" s="301" customFormat="1">
      <c r="A66" s="9"/>
      <c r="B66" s="343" t="s">
        <v>179</v>
      </c>
      <c r="C66" s="305"/>
      <c r="D66" s="675"/>
      <c r="E66" s="298"/>
      <c r="F66" s="299"/>
      <c r="G66" s="29"/>
      <c r="H66" s="300"/>
    </row>
    <row r="67" spans="1:8" s="301" customFormat="1">
      <c r="A67" s="9"/>
      <c r="B67" s="343" t="s">
        <v>968</v>
      </c>
      <c r="C67" s="305"/>
      <c r="D67" s="675"/>
      <c r="E67" s="298"/>
      <c r="F67" s="299"/>
      <c r="G67" s="29"/>
      <c r="H67" s="300"/>
    </row>
    <row r="68" spans="1:8" s="301" customFormat="1">
      <c r="A68" s="9"/>
      <c r="B68" s="343" t="s">
        <v>969</v>
      </c>
      <c r="C68" s="305"/>
      <c r="D68" s="675"/>
      <c r="E68" s="298"/>
      <c r="F68" s="299"/>
      <c r="G68" s="29"/>
      <c r="H68" s="300"/>
    </row>
    <row r="69" spans="1:8" ht="25.5">
      <c r="A69" s="8"/>
      <c r="B69" s="26" t="s">
        <v>970</v>
      </c>
      <c r="C69" s="43"/>
      <c r="D69" s="326"/>
      <c r="E69" s="24"/>
      <c r="F69" s="70"/>
      <c r="H69" s="17"/>
    </row>
    <row r="70" spans="1:8">
      <c r="A70" s="57"/>
      <c r="B70" s="302" t="s">
        <v>180</v>
      </c>
      <c r="C70" s="45"/>
      <c r="D70" s="330"/>
      <c r="E70" s="24" t="s">
        <v>6</v>
      </c>
      <c r="F70" s="70">
        <v>3</v>
      </c>
      <c r="H70" s="17">
        <f>F70*G70</f>
        <v>0</v>
      </c>
    </row>
    <row r="71" spans="1:8">
      <c r="A71" s="55"/>
    </row>
    <row r="72" spans="1:8" ht="25.15" customHeight="1">
      <c r="A72" s="47" t="s">
        <v>155</v>
      </c>
      <c r="B72" s="283" t="s">
        <v>698</v>
      </c>
      <c r="C72" s="46"/>
      <c r="D72" s="328"/>
      <c r="E72" s="46" t="s">
        <v>163</v>
      </c>
      <c r="F72" s="409"/>
      <c r="G72" s="525"/>
      <c r="H72" s="31">
        <f>SUM(H33:H70)</f>
        <v>0</v>
      </c>
    </row>
    <row r="73" spans="1:8" ht="15" customHeight="1">
      <c r="A73" s="7"/>
    </row>
    <row r="74" spans="1:8" ht="15" customHeight="1">
      <c r="A74" s="7"/>
    </row>
    <row r="75" spans="1:8" ht="30">
      <c r="A75" s="51" t="s">
        <v>156</v>
      </c>
      <c r="B75" s="292" t="s">
        <v>181</v>
      </c>
      <c r="C75" s="62"/>
      <c r="D75" s="331"/>
      <c r="E75" s="62"/>
      <c r="F75" s="10"/>
      <c r="G75" s="530"/>
      <c r="H75" s="64"/>
    </row>
    <row r="76" spans="1:8">
      <c r="A76" s="7"/>
    </row>
    <row r="77" spans="1:8" ht="397.5" customHeight="1">
      <c r="A77" s="22"/>
      <c r="B77" s="48" t="s">
        <v>971</v>
      </c>
      <c r="C77" s="43"/>
      <c r="D77" s="326"/>
      <c r="E77" s="24"/>
      <c r="F77" s="70"/>
      <c r="H77" s="17"/>
    </row>
    <row r="78" spans="1:8" ht="15.6" customHeight="1">
      <c r="A78" s="22"/>
      <c r="B78" s="48"/>
      <c r="C78" s="43"/>
      <c r="D78" s="326"/>
      <c r="E78" s="24"/>
      <c r="F78" s="70"/>
      <c r="H78" s="17"/>
    </row>
    <row r="79" spans="1:8" ht="25.5">
      <c r="A79" s="12" t="s">
        <v>677</v>
      </c>
      <c r="B79" s="96" t="s">
        <v>182</v>
      </c>
      <c r="C79" s="45"/>
      <c r="D79" s="327"/>
      <c r="E79" s="24"/>
      <c r="F79" s="70"/>
      <c r="H79" s="17"/>
    </row>
    <row r="80" spans="1:8" ht="146.25" customHeight="1">
      <c r="A80" s="12"/>
      <c r="B80" s="26" t="s">
        <v>972</v>
      </c>
      <c r="C80" s="43"/>
      <c r="D80" s="326"/>
      <c r="E80" s="24"/>
      <c r="F80" s="70"/>
      <c r="H80" s="17"/>
    </row>
    <row r="81" spans="1:8">
      <c r="A81" s="44" t="s">
        <v>241</v>
      </c>
      <c r="B81" s="303" t="s">
        <v>699</v>
      </c>
      <c r="C81" s="43"/>
      <c r="D81" s="332"/>
      <c r="E81" s="24" t="s">
        <v>9</v>
      </c>
      <c r="F81" s="70">
        <v>384</v>
      </c>
      <c r="H81" s="17">
        <f>F81*G81</f>
        <v>0</v>
      </c>
    </row>
    <row r="82" spans="1:8">
      <c r="A82" s="44" t="s">
        <v>242</v>
      </c>
      <c r="B82" s="303" t="s">
        <v>700</v>
      </c>
      <c r="C82" s="43"/>
      <c r="D82" s="332"/>
      <c r="E82" s="24" t="s">
        <v>9</v>
      </c>
      <c r="F82" s="70">
        <v>10</v>
      </c>
      <c r="H82" s="17">
        <f>F82*G82</f>
        <v>0</v>
      </c>
    </row>
    <row r="83" spans="1:8">
      <c r="A83" s="12"/>
      <c r="B83" s="26"/>
      <c r="C83" s="43"/>
      <c r="D83" s="326"/>
      <c r="E83" s="24"/>
      <c r="F83" s="70"/>
      <c r="H83" s="17"/>
    </row>
    <row r="84" spans="1:8">
      <c r="A84" s="12"/>
      <c r="B84" s="26"/>
      <c r="C84" s="43"/>
      <c r="D84" s="326"/>
      <c r="E84" s="24"/>
      <c r="F84" s="70"/>
      <c r="H84" s="17"/>
    </row>
    <row r="85" spans="1:8" ht="25.5">
      <c r="A85" s="12" t="s">
        <v>678</v>
      </c>
      <c r="B85" s="96" t="s">
        <v>183</v>
      </c>
      <c r="C85" s="45"/>
      <c r="D85" s="327"/>
      <c r="E85" s="24"/>
      <c r="F85" s="70"/>
      <c r="H85" s="17"/>
    </row>
    <row r="86" spans="1:8" ht="137.25" customHeight="1">
      <c r="A86" s="12"/>
      <c r="B86" s="26" t="s">
        <v>184</v>
      </c>
      <c r="C86" s="43"/>
      <c r="D86" s="326"/>
      <c r="E86" s="24"/>
      <c r="F86" s="70"/>
      <c r="H86" s="17"/>
    </row>
    <row r="87" spans="1:8">
      <c r="A87" s="44"/>
      <c r="B87" s="303" t="s">
        <v>699</v>
      </c>
      <c r="C87" s="43"/>
      <c r="D87" s="332"/>
      <c r="E87" s="24" t="s">
        <v>6</v>
      </c>
      <c r="F87" s="70">
        <v>2</v>
      </c>
      <c r="H87" s="17">
        <f>F87*G87</f>
        <v>0</v>
      </c>
    </row>
    <row r="88" spans="1:8">
      <c r="A88" s="44"/>
      <c r="B88" s="303"/>
      <c r="C88" s="43"/>
      <c r="D88" s="332"/>
      <c r="E88" s="24"/>
      <c r="F88" s="70"/>
      <c r="H88" s="17"/>
    </row>
    <row r="89" spans="1:8" ht="25.5">
      <c r="A89" s="12" t="s">
        <v>683</v>
      </c>
      <c r="B89" s="96" t="s">
        <v>185</v>
      </c>
      <c r="C89" s="45"/>
      <c r="D89" s="327"/>
      <c r="E89" s="24"/>
      <c r="F89" s="70"/>
      <c r="H89" s="17"/>
    </row>
    <row r="90" spans="1:8" ht="138" customHeight="1">
      <c r="A90" s="12"/>
      <c r="B90" s="26" t="s">
        <v>186</v>
      </c>
      <c r="C90" s="43"/>
      <c r="D90" s="326"/>
      <c r="E90" s="24"/>
      <c r="F90" s="70"/>
      <c r="H90" s="17"/>
    </row>
    <row r="91" spans="1:8" s="89" customFormat="1" ht="25.5">
      <c r="A91" s="12" t="s">
        <v>241</v>
      </c>
      <c r="B91" s="26" t="s">
        <v>701</v>
      </c>
      <c r="C91" s="23"/>
      <c r="D91" s="326"/>
      <c r="E91" s="24" t="s">
        <v>6</v>
      </c>
      <c r="F91" s="70">
        <v>4</v>
      </c>
      <c r="G91" s="29"/>
      <c r="H91" s="17">
        <f>F91*G91</f>
        <v>0</v>
      </c>
    </row>
    <row r="92" spans="1:8" s="89" customFormat="1" ht="27.75" customHeight="1">
      <c r="A92" s="12" t="s">
        <v>242</v>
      </c>
      <c r="B92" s="26" t="s">
        <v>702</v>
      </c>
      <c r="C92" s="23"/>
      <c r="D92" s="326"/>
      <c r="E92" s="24" t="s">
        <v>6</v>
      </c>
      <c r="F92" s="70">
        <v>4</v>
      </c>
      <c r="G92" s="29"/>
      <c r="H92" s="17">
        <f>F92*G92</f>
        <v>0</v>
      </c>
    </row>
    <row r="93" spans="1:8" s="89" customFormat="1" ht="25.5">
      <c r="A93" s="12" t="s">
        <v>243</v>
      </c>
      <c r="B93" s="26" t="s">
        <v>703</v>
      </c>
      <c r="C93" s="23"/>
      <c r="D93" s="326"/>
      <c r="E93" s="24" t="s">
        <v>6</v>
      </c>
      <c r="F93" s="70">
        <v>4</v>
      </c>
      <c r="G93" s="29"/>
      <c r="H93" s="17">
        <f>F93*G93</f>
        <v>0</v>
      </c>
    </row>
    <row r="94" spans="1:8">
      <c r="A94" s="12"/>
      <c r="B94" s="26"/>
      <c r="C94" s="43"/>
      <c r="D94" s="326"/>
      <c r="E94" s="24"/>
      <c r="F94" s="70"/>
      <c r="H94" s="17"/>
    </row>
    <row r="95" spans="1:8" ht="25.5">
      <c r="A95" s="20" t="s">
        <v>684</v>
      </c>
      <c r="B95" s="96" t="s">
        <v>187</v>
      </c>
      <c r="C95" s="45"/>
      <c r="D95" s="327"/>
      <c r="E95" s="24"/>
      <c r="F95" s="70"/>
      <c r="H95" s="17"/>
    </row>
    <row r="96" spans="1:8" ht="316.89999999999998" customHeight="1">
      <c r="A96" s="20"/>
      <c r="B96" s="26" t="s">
        <v>973</v>
      </c>
      <c r="C96" s="43"/>
      <c r="D96" s="326"/>
      <c r="E96" s="24"/>
      <c r="F96" s="70"/>
      <c r="H96" s="17"/>
    </row>
    <row r="97" spans="1:8" ht="191.25">
      <c r="A97" s="20"/>
      <c r="B97" s="26" t="s">
        <v>712</v>
      </c>
      <c r="C97" s="43"/>
      <c r="D97" s="326"/>
      <c r="E97" s="24" t="s">
        <v>6</v>
      </c>
      <c r="F97" s="70">
        <v>1</v>
      </c>
      <c r="H97" s="17">
        <f>F97*G97</f>
        <v>0</v>
      </c>
    </row>
    <row r="98" spans="1:8">
      <c r="A98" s="20"/>
      <c r="B98" s="26"/>
      <c r="C98" s="43"/>
      <c r="D98" s="326"/>
      <c r="E98" s="24"/>
      <c r="F98" s="70"/>
      <c r="H98" s="17"/>
    </row>
    <row r="99" spans="1:8" ht="45" customHeight="1">
      <c r="A99" s="12" t="s">
        <v>685</v>
      </c>
      <c r="B99" s="96" t="s">
        <v>188</v>
      </c>
      <c r="C99" s="45"/>
      <c r="D99" s="327"/>
      <c r="E99" s="24"/>
      <c r="F99" s="70"/>
      <c r="H99" s="17"/>
    </row>
    <row r="100" spans="1:8" ht="305.25" customHeight="1">
      <c r="A100" s="12"/>
      <c r="B100" s="26" t="s">
        <v>713</v>
      </c>
      <c r="C100" s="43"/>
      <c r="D100" s="326"/>
      <c r="E100" s="24"/>
      <c r="F100" s="70"/>
      <c r="H100" s="17"/>
    </row>
    <row r="101" spans="1:8" ht="25.5">
      <c r="A101" s="12" t="s">
        <v>241</v>
      </c>
      <c r="B101" s="26" t="s">
        <v>714</v>
      </c>
      <c r="C101" s="43"/>
      <c r="D101" s="326"/>
      <c r="E101" s="24" t="s">
        <v>9</v>
      </c>
      <c r="F101" s="70">
        <v>25</v>
      </c>
      <c r="H101" s="17">
        <f>F101*G101</f>
        <v>0</v>
      </c>
    </row>
    <row r="102" spans="1:8" ht="25.5">
      <c r="A102" s="12" t="s">
        <v>242</v>
      </c>
      <c r="B102" s="26" t="s">
        <v>715</v>
      </c>
      <c r="C102" s="43"/>
      <c r="D102" s="326"/>
      <c r="E102" s="24" t="s">
        <v>6</v>
      </c>
      <c r="F102" s="70">
        <v>1</v>
      </c>
      <c r="H102" s="17">
        <f>F102*G102</f>
        <v>0</v>
      </c>
    </row>
    <row r="103" spans="1:8" ht="25.5">
      <c r="A103" s="12" t="s">
        <v>243</v>
      </c>
      <c r="B103" s="26" t="s">
        <v>716</v>
      </c>
      <c r="C103" s="43"/>
      <c r="D103" s="326"/>
      <c r="E103" s="24" t="s">
        <v>9</v>
      </c>
      <c r="F103" s="70">
        <v>5</v>
      </c>
      <c r="H103" s="17">
        <f>F103*G103</f>
        <v>0</v>
      </c>
    </row>
    <row r="104" spans="1:8">
      <c r="A104" s="12"/>
      <c r="B104" s="26"/>
      <c r="C104" s="43"/>
      <c r="D104" s="326"/>
      <c r="E104" s="24"/>
      <c r="F104" s="70"/>
      <c r="H104" s="17"/>
    </row>
    <row r="105" spans="1:8">
      <c r="A105" s="12"/>
      <c r="B105" s="26"/>
      <c r="C105" s="43"/>
      <c r="D105" s="326"/>
      <c r="E105" s="24"/>
      <c r="F105" s="70"/>
      <c r="H105" s="17"/>
    </row>
    <row r="106" spans="1:8" ht="25.5">
      <c r="A106" s="12" t="s">
        <v>686</v>
      </c>
      <c r="B106" s="96" t="s">
        <v>189</v>
      </c>
      <c r="C106" s="45"/>
      <c r="D106" s="327"/>
      <c r="E106" s="24"/>
      <c r="F106" s="70"/>
      <c r="H106" s="17"/>
    </row>
    <row r="107" spans="1:8" ht="204">
      <c r="A107" s="12"/>
      <c r="B107" s="26" t="s">
        <v>717</v>
      </c>
      <c r="C107" s="43"/>
      <c r="D107" s="326"/>
      <c r="E107" s="24"/>
      <c r="F107" s="70"/>
      <c r="H107" s="17"/>
    </row>
    <row r="108" spans="1:8" ht="38.25">
      <c r="A108" s="12" t="s">
        <v>241</v>
      </c>
      <c r="B108" s="26" t="s">
        <v>718</v>
      </c>
      <c r="C108" s="43"/>
      <c r="D108" s="326"/>
      <c r="E108" s="24" t="s">
        <v>6</v>
      </c>
      <c r="F108" s="70">
        <v>4</v>
      </c>
      <c r="H108" s="17">
        <f>F108*G108</f>
        <v>0</v>
      </c>
    </row>
    <row r="109" spans="1:8" ht="25.5">
      <c r="A109" s="12" t="s">
        <v>242</v>
      </c>
      <c r="B109" s="26" t="s">
        <v>719</v>
      </c>
      <c r="C109" s="43"/>
      <c r="D109" s="326"/>
      <c r="E109" s="24" t="s">
        <v>6</v>
      </c>
      <c r="F109" s="70">
        <v>1</v>
      </c>
      <c r="H109" s="17">
        <f>F109*G109</f>
        <v>0</v>
      </c>
    </row>
    <row r="110" spans="1:8" ht="25.5">
      <c r="A110" s="12" t="s">
        <v>243</v>
      </c>
      <c r="B110" s="26" t="s">
        <v>720</v>
      </c>
      <c r="C110" s="43"/>
      <c r="D110" s="326"/>
      <c r="E110" s="24" t="s">
        <v>6</v>
      </c>
      <c r="F110" s="70">
        <v>4</v>
      </c>
      <c r="H110" s="17">
        <f>F110*G110</f>
        <v>0</v>
      </c>
    </row>
    <row r="111" spans="1:8">
      <c r="A111" s="12"/>
      <c r="B111" s="26"/>
      <c r="C111" s="43"/>
      <c r="D111" s="326"/>
      <c r="E111" s="24"/>
      <c r="F111" s="70"/>
      <c r="H111" s="17"/>
    </row>
    <row r="112" spans="1:8" ht="25.5">
      <c r="A112" s="12" t="s">
        <v>687</v>
      </c>
      <c r="B112" s="96" t="s">
        <v>190</v>
      </c>
      <c r="C112" s="45"/>
      <c r="D112" s="327"/>
      <c r="E112" s="24"/>
      <c r="F112" s="70"/>
      <c r="H112" s="17"/>
    </row>
    <row r="113" spans="1:8" ht="276" customHeight="1">
      <c r="A113" s="12"/>
      <c r="B113" s="26" t="s">
        <v>721</v>
      </c>
      <c r="C113" s="43"/>
      <c r="D113" s="326"/>
      <c r="E113" s="24"/>
      <c r="F113" s="70"/>
      <c r="H113" s="17"/>
    </row>
    <row r="114" spans="1:8" ht="38.25">
      <c r="A114" s="12" t="s">
        <v>241</v>
      </c>
      <c r="B114" s="26" t="s">
        <v>722</v>
      </c>
      <c r="C114" s="43"/>
      <c r="D114" s="326"/>
      <c r="E114" s="24" t="s">
        <v>6</v>
      </c>
      <c r="F114" s="70">
        <v>4</v>
      </c>
      <c r="H114" s="17">
        <f>F114*G114</f>
        <v>0</v>
      </c>
    </row>
    <row r="115" spans="1:8" ht="25.5">
      <c r="A115" s="12" t="s">
        <v>242</v>
      </c>
      <c r="B115" s="26" t="s">
        <v>723</v>
      </c>
      <c r="C115" s="43"/>
      <c r="D115" s="326"/>
      <c r="E115" s="24" t="s">
        <v>6</v>
      </c>
      <c r="F115" s="70">
        <v>4</v>
      </c>
      <c r="H115" s="17">
        <f>F115*G115</f>
        <v>0</v>
      </c>
    </row>
    <row r="116" spans="1:8" ht="25.5">
      <c r="A116" s="12" t="s">
        <v>243</v>
      </c>
      <c r="B116" s="26" t="s">
        <v>724</v>
      </c>
      <c r="C116" s="43"/>
      <c r="D116" s="326"/>
      <c r="E116" s="24" t="s">
        <v>6</v>
      </c>
      <c r="F116" s="70">
        <v>4</v>
      </c>
      <c r="H116" s="17">
        <f>F116*G116</f>
        <v>0</v>
      </c>
    </row>
    <row r="117" spans="1:8" ht="38.25">
      <c r="A117" s="12" t="s">
        <v>244</v>
      </c>
      <c r="B117" s="26" t="s">
        <v>725</v>
      </c>
      <c r="C117" s="43"/>
      <c r="D117" s="326"/>
      <c r="E117" s="24" t="s">
        <v>6</v>
      </c>
      <c r="F117" s="70">
        <v>4</v>
      </c>
      <c r="H117" s="17">
        <f>F117*G117</f>
        <v>0</v>
      </c>
    </row>
    <row r="118" spans="1:8">
      <c r="A118" s="12"/>
      <c r="B118" s="26"/>
      <c r="C118" s="43"/>
      <c r="D118" s="326"/>
      <c r="E118" s="24"/>
      <c r="F118" s="70"/>
      <c r="H118" s="17"/>
    </row>
    <row r="119" spans="1:8">
      <c r="A119" s="12"/>
      <c r="B119" s="26"/>
      <c r="C119" s="43"/>
      <c r="D119" s="326"/>
      <c r="E119" s="24"/>
      <c r="F119" s="70"/>
      <c r="H119" s="17"/>
    </row>
    <row r="120" spans="1:8">
      <c r="A120" s="12"/>
      <c r="B120" s="26"/>
      <c r="C120" s="43"/>
      <c r="D120" s="326"/>
      <c r="E120" s="24"/>
      <c r="F120" s="70"/>
      <c r="H120" s="17"/>
    </row>
    <row r="121" spans="1:8" ht="25.5">
      <c r="A121" s="12" t="s">
        <v>688</v>
      </c>
      <c r="B121" s="96" t="s">
        <v>191</v>
      </c>
      <c r="C121" s="45"/>
      <c r="D121" s="327"/>
      <c r="E121" s="24"/>
      <c r="F121" s="70"/>
      <c r="H121" s="17"/>
    </row>
    <row r="122" spans="1:8" ht="150.6" customHeight="1">
      <c r="A122" s="12"/>
      <c r="B122" s="26" t="s">
        <v>726</v>
      </c>
      <c r="C122" s="43"/>
      <c r="D122" s="326"/>
      <c r="E122" s="24" t="s">
        <v>6</v>
      </c>
      <c r="F122" s="70">
        <v>3</v>
      </c>
      <c r="H122" s="17">
        <f>F122*G122</f>
        <v>0</v>
      </c>
    </row>
    <row r="123" spans="1:8">
      <c r="A123" s="89"/>
      <c r="B123" s="293"/>
      <c r="C123" s="4"/>
      <c r="D123" s="333"/>
      <c r="E123" s="4"/>
    </row>
    <row r="124" spans="1:8" ht="32.450000000000003" customHeight="1">
      <c r="A124" s="18" t="s">
        <v>156</v>
      </c>
      <c r="B124" s="283" t="s">
        <v>727</v>
      </c>
      <c r="C124" s="46"/>
      <c r="D124" s="334"/>
      <c r="E124" s="47" t="s">
        <v>163</v>
      </c>
      <c r="F124" s="410"/>
      <c r="G124" s="531"/>
      <c r="H124" s="31">
        <f>SUM(H80:H122)</f>
        <v>0</v>
      </c>
    </row>
    <row r="125" spans="1:8">
      <c r="A125" s="7"/>
    </row>
    <row r="126" spans="1:8">
      <c r="A126" s="7"/>
    </row>
    <row r="127" spans="1:8">
      <c r="A127" s="36" t="s">
        <v>157</v>
      </c>
      <c r="B127" s="279" t="s">
        <v>192</v>
      </c>
      <c r="C127" s="60"/>
      <c r="D127" s="324"/>
      <c r="E127" s="60"/>
      <c r="F127" s="35"/>
      <c r="G127" s="94"/>
      <c r="H127" s="78"/>
    </row>
    <row r="128" spans="1:8">
      <c r="A128" s="7"/>
    </row>
    <row r="129" spans="1:8" ht="121.9" customHeight="1">
      <c r="A129" s="12"/>
      <c r="B129" s="26" t="s">
        <v>251</v>
      </c>
      <c r="C129" s="43"/>
      <c r="D129" s="326"/>
      <c r="E129" s="24"/>
      <c r="F129" s="70"/>
      <c r="H129" s="17"/>
    </row>
    <row r="130" spans="1:8">
      <c r="A130" s="12"/>
      <c r="B130" s="26"/>
      <c r="C130" s="43"/>
      <c r="D130" s="326"/>
      <c r="E130" s="24"/>
      <c r="F130" s="70"/>
      <c r="H130" s="17"/>
    </row>
    <row r="131" spans="1:8" ht="25.5">
      <c r="A131" s="12" t="s">
        <v>677</v>
      </c>
      <c r="B131" s="96" t="s">
        <v>193</v>
      </c>
      <c r="C131" s="45"/>
      <c r="D131" s="327"/>
      <c r="E131" s="24"/>
      <c r="F131" s="70"/>
      <c r="H131" s="17"/>
    </row>
    <row r="132" spans="1:8" ht="98.25" customHeight="1">
      <c r="A132" s="7"/>
      <c r="B132" s="26" t="s">
        <v>974</v>
      </c>
      <c r="C132" s="43"/>
      <c r="D132" s="326"/>
      <c r="E132" s="24"/>
      <c r="F132" s="70"/>
      <c r="H132" s="17"/>
    </row>
    <row r="133" spans="1:8" ht="18" customHeight="1">
      <c r="A133" s="44" t="s">
        <v>241</v>
      </c>
      <c r="B133" s="303" t="s">
        <v>194</v>
      </c>
      <c r="C133" s="43"/>
      <c r="D133" s="332"/>
      <c r="E133" s="24" t="s">
        <v>6</v>
      </c>
      <c r="F133" s="70">
        <v>40</v>
      </c>
      <c r="H133" s="17">
        <f>F133*G133</f>
        <v>0</v>
      </c>
    </row>
    <row r="134" spans="1:8" ht="18" customHeight="1">
      <c r="A134" s="44" t="s">
        <v>242</v>
      </c>
      <c r="B134" s="303" t="s">
        <v>195</v>
      </c>
      <c r="C134" s="43"/>
      <c r="D134" s="332"/>
      <c r="E134" s="24" t="s">
        <v>6</v>
      </c>
      <c r="F134" s="70">
        <v>3</v>
      </c>
      <c r="H134" s="17">
        <f>F134*G134</f>
        <v>0</v>
      </c>
    </row>
    <row r="135" spans="1:8" ht="18" customHeight="1">
      <c r="A135" s="44" t="s">
        <v>243</v>
      </c>
      <c r="B135" s="303" t="s">
        <v>196</v>
      </c>
      <c r="C135" s="43"/>
      <c r="D135" s="332"/>
      <c r="E135" s="24" t="s">
        <v>9</v>
      </c>
      <c r="F135" s="70">
        <v>360</v>
      </c>
      <c r="H135" s="17">
        <f>F135*G135</f>
        <v>0</v>
      </c>
    </row>
    <row r="136" spans="1:8" ht="18" customHeight="1">
      <c r="A136" s="44" t="s">
        <v>244</v>
      </c>
      <c r="B136" s="303" t="s">
        <v>197</v>
      </c>
      <c r="C136" s="43"/>
      <c r="D136" s="332"/>
      <c r="E136" s="24" t="s">
        <v>9</v>
      </c>
      <c r="F136" s="70">
        <v>10</v>
      </c>
      <c r="H136" s="17">
        <f>F136*G136</f>
        <v>0</v>
      </c>
    </row>
    <row r="137" spans="1:8">
      <c r="A137" s="12"/>
      <c r="B137" s="26"/>
      <c r="C137" s="43"/>
      <c r="D137" s="326"/>
      <c r="E137" s="24"/>
      <c r="F137" s="70"/>
      <c r="H137" s="17"/>
    </row>
    <row r="138" spans="1:8" ht="25.5">
      <c r="A138" s="12" t="s">
        <v>678</v>
      </c>
      <c r="B138" s="96" t="s">
        <v>198</v>
      </c>
      <c r="C138" s="45"/>
      <c r="D138" s="327"/>
      <c r="E138" s="24"/>
      <c r="F138" s="70"/>
      <c r="H138" s="17"/>
    </row>
    <row r="139" spans="1:8" ht="303.75" customHeight="1">
      <c r="A139" s="7"/>
      <c r="B139" s="26" t="s">
        <v>199</v>
      </c>
      <c r="C139" s="43"/>
      <c r="D139" s="326"/>
      <c r="E139" s="24"/>
      <c r="F139" s="70"/>
      <c r="H139" s="17"/>
    </row>
    <row r="140" spans="1:8" ht="18" customHeight="1">
      <c r="A140" s="44" t="s">
        <v>241</v>
      </c>
      <c r="B140" s="303" t="s">
        <v>200</v>
      </c>
      <c r="C140" s="43"/>
      <c r="D140" s="332"/>
      <c r="E140" s="24" t="s">
        <v>9</v>
      </c>
      <c r="F140" s="70">
        <v>360</v>
      </c>
      <c r="H140" s="17">
        <f>F140*G140</f>
        <v>0</v>
      </c>
    </row>
    <row r="141" spans="1:8" ht="18" customHeight="1">
      <c r="A141" s="44" t="s">
        <v>242</v>
      </c>
      <c r="B141" s="303" t="s">
        <v>201</v>
      </c>
      <c r="C141" s="43"/>
      <c r="D141" s="332"/>
      <c r="E141" s="24" t="s">
        <v>9</v>
      </c>
      <c r="F141" s="70">
        <v>10</v>
      </c>
      <c r="H141" s="17">
        <f>F141*G141</f>
        <v>0</v>
      </c>
    </row>
    <row r="142" spans="1:8" ht="18" customHeight="1">
      <c r="A142" s="44"/>
      <c r="B142" s="303"/>
      <c r="C142" s="43"/>
      <c r="D142" s="332"/>
      <c r="E142" s="24"/>
      <c r="F142" s="70"/>
      <c r="H142" s="17"/>
    </row>
    <row r="143" spans="1:8">
      <c r="A143" s="44"/>
      <c r="B143" s="303"/>
      <c r="C143" s="43"/>
      <c r="D143" s="332"/>
      <c r="E143" s="24"/>
      <c r="F143" s="70"/>
      <c r="H143" s="17"/>
    </row>
    <row r="144" spans="1:8" ht="25.5">
      <c r="A144" s="12" t="s">
        <v>683</v>
      </c>
      <c r="B144" s="96" t="s">
        <v>202</v>
      </c>
      <c r="C144" s="45"/>
      <c r="D144" s="327"/>
      <c r="E144" s="24"/>
      <c r="F144" s="70"/>
      <c r="H144" s="17"/>
    </row>
    <row r="145" spans="1:8" ht="352.9" customHeight="1">
      <c r="A145" s="7"/>
      <c r="B145" s="26" t="s">
        <v>203</v>
      </c>
      <c r="C145" s="43"/>
      <c r="D145" s="326"/>
      <c r="E145" s="24"/>
      <c r="F145" s="70"/>
      <c r="H145" s="17"/>
    </row>
    <row r="146" spans="1:8">
      <c r="A146" s="7"/>
      <c r="B146" s="96" t="s">
        <v>204</v>
      </c>
      <c r="C146" s="45"/>
      <c r="D146" s="327"/>
      <c r="E146" s="24"/>
      <c r="F146" s="70"/>
      <c r="H146" s="17"/>
    </row>
    <row r="147" spans="1:8" ht="26.25" customHeight="1">
      <c r="A147" s="12" t="s">
        <v>241</v>
      </c>
      <c r="B147" s="26" t="s">
        <v>205</v>
      </c>
      <c r="C147" s="43"/>
      <c r="D147" s="326"/>
      <c r="E147" s="24" t="s">
        <v>6</v>
      </c>
      <c r="F147" s="70">
        <v>4</v>
      </c>
      <c r="H147" s="17">
        <f>F147*G147</f>
        <v>0</v>
      </c>
    </row>
    <row r="148" spans="1:8" ht="18" customHeight="1">
      <c r="A148" s="44" t="s">
        <v>242</v>
      </c>
      <c r="B148" s="303" t="s">
        <v>206</v>
      </c>
      <c r="C148" s="43"/>
      <c r="D148" s="332"/>
      <c r="E148" s="24" t="s">
        <v>6</v>
      </c>
      <c r="F148" s="70">
        <v>1</v>
      </c>
      <c r="H148" s="17">
        <f t="shared" ref="H148:H154" si="0">F148*G148</f>
        <v>0</v>
      </c>
    </row>
    <row r="149" spans="1:8" ht="18" customHeight="1">
      <c r="A149" s="44" t="s">
        <v>243</v>
      </c>
      <c r="B149" s="303" t="s">
        <v>207</v>
      </c>
      <c r="C149" s="43"/>
      <c r="D149" s="332"/>
      <c r="E149" s="24" t="s">
        <v>6</v>
      </c>
      <c r="F149" s="70">
        <v>4</v>
      </c>
      <c r="H149" s="17">
        <f t="shared" si="0"/>
        <v>0</v>
      </c>
    </row>
    <row r="150" spans="1:8" ht="18" customHeight="1">
      <c r="A150" s="315"/>
      <c r="B150" s="302" t="s">
        <v>208</v>
      </c>
      <c r="C150" s="45"/>
      <c r="D150" s="330"/>
      <c r="E150" s="24"/>
      <c r="F150" s="70"/>
      <c r="H150" s="17"/>
    </row>
    <row r="151" spans="1:8" ht="18" customHeight="1">
      <c r="A151" s="44" t="s">
        <v>244</v>
      </c>
      <c r="B151" s="303" t="s">
        <v>209</v>
      </c>
      <c r="C151" s="43"/>
      <c r="D151" s="332"/>
      <c r="E151" s="24" t="s">
        <v>6</v>
      </c>
      <c r="F151" s="70">
        <v>4</v>
      </c>
      <c r="H151" s="17">
        <f t="shared" si="0"/>
        <v>0</v>
      </c>
    </row>
    <row r="152" spans="1:8" ht="18" customHeight="1">
      <c r="A152" s="44" t="s">
        <v>245</v>
      </c>
      <c r="B152" s="303" t="s">
        <v>210</v>
      </c>
      <c r="C152" s="43"/>
      <c r="D152" s="332"/>
      <c r="E152" s="24" t="s">
        <v>6</v>
      </c>
      <c r="F152" s="70">
        <v>4</v>
      </c>
      <c r="H152" s="17">
        <f t="shared" si="0"/>
        <v>0</v>
      </c>
    </row>
    <row r="153" spans="1:8">
      <c r="A153" s="44" t="s">
        <v>246</v>
      </c>
      <c r="B153" s="303" t="s">
        <v>211</v>
      </c>
      <c r="C153" s="43"/>
      <c r="D153" s="332"/>
      <c r="E153" s="24" t="s">
        <v>6</v>
      </c>
      <c r="F153" s="70">
        <v>4</v>
      </c>
      <c r="H153" s="17">
        <f t="shared" si="0"/>
        <v>0</v>
      </c>
    </row>
    <row r="154" spans="1:8" ht="29.45" customHeight="1">
      <c r="A154" s="44" t="s">
        <v>247</v>
      </c>
      <c r="B154" s="303" t="s">
        <v>212</v>
      </c>
      <c r="C154" s="43"/>
      <c r="D154" s="332"/>
      <c r="E154" s="24" t="s">
        <v>6</v>
      </c>
      <c r="F154" s="70">
        <v>4</v>
      </c>
      <c r="H154" s="17">
        <f t="shared" si="0"/>
        <v>0</v>
      </c>
    </row>
    <row r="155" spans="1:8" ht="18" customHeight="1">
      <c r="A155" s="44"/>
      <c r="B155" s="303"/>
      <c r="C155" s="43"/>
      <c r="D155" s="332"/>
      <c r="E155" s="24"/>
      <c r="F155" s="70"/>
      <c r="H155" s="17"/>
    </row>
    <row r="156" spans="1:8" ht="25.5">
      <c r="A156" s="12" t="s">
        <v>684</v>
      </c>
      <c r="B156" s="96" t="s">
        <v>213</v>
      </c>
      <c r="C156" s="45"/>
      <c r="D156" s="327"/>
      <c r="E156" s="24"/>
      <c r="F156" s="70"/>
      <c r="H156" s="17"/>
    </row>
    <row r="157" spans="1:8" ht="84" customHeight="1">
      <c r="A157" s="7"/>
      <c r="B157" s="26" t="s">
        <v>214</v>
      </c>
      <c r="C157" s="43"/>
      <c r="D157" s="326"/>
      <c r="E157" s="24"/>
      <c r="F157" s="70"/>
      <c r="H157" s="17"/>
    </row>
    <row r="158" spans="1:8" ht="18" customHeight="1">
      <c r="A158" s="44" t="s">
        <v>241</v>
      </c>
      <c r="B158" s="303" t="s">
        <v>215</v>
      </c>
      <c r="C158" s="43"/>
      <c r="D158" s="332"/>
      <c r="E158" s="24" t="s">
        <v>9</v>
      </c>
      <c r="F158" s="70">
        <v>25</v>
      </c>
      <c r="H158" s="17">
        <f>F158*G158</f>
        <v>0</v>
      </c>
    </row>
    <row r="159" spans="1:8" ht="18" customHeight="1">
      <c r="A159" s="44" t="s">
        <v>242</v>
      </c>
      <c r="B159" s="303" t="s">
        <v>216</v>
      </c>
      <c r="C159" s="43"/>
      <c r="D159" s="332"/>
      <c r="E159" s="24" t="s">
        <v>9</v>
      </c>
      <c r="F159" s="70">
        <v>5</v>
      </c>
      <c r="H159" s="17">
        <f>F159*G159</f>
        <v>0</v>
      </c>
    </row>
    <row r="160" spans="1:8" ht="18" customHeight="1">
      <c r="A160" s="44"/>
      <c r="B160" s="303"/>
      <c r="C160" s="43"/>
      <c r="D160" s="332"/>
      <c r="E160" s="24"/>
      <c r="F160" s="70"/>
      <c r="H160" s="17"/>
    </row>
    <row r="161" spans="1:8" ht="18" customHeight="1">
      <c r="A161" s="44"/>
      <c r="B161" s="303"/>
      <c r="C161" s="43"/>
      <c r="D161" s="332"/>
      <c r="E161" s="24"/>
      <c r="F161" s="70"/>
      <c r="H161" s="17"/>
    </row>
    <row r="162" spans="1:8" ht="38.25">
      <c r="A162" s="12" t="s">
        <v>685</v>
      </c>
      <c r="B162" s="96" t="s">
        <v>217</v>
      </c>
      <c r="C162" s="45"/>
      <c r="D162" s="327"/>
      <c r="E162" s="24"/>
      <c r="F162" s="70"/>
      <c r="H162" s="17"/>
    </row>
    <row r="163" spans="1:8" ht="344.25">
      <c r="A163" s="7"/>
      <c r="B163" s="26" t="s">
        <v>728</v>
      </c>
      <c r="C163" s="43"/>
      <c r="D163" s="326"/>
      <c r="E163" s="24"/>
      <c r="F163" s="70"/>
      <c r="H163" s="17"/>
    </row>
    <row r="164" spans="1:8" ht="18" customHeight="1">
      <c r="A164" s="44" t="s">
        <v>241</v>
      </c>
      <c r="B164" s="303" t="s">
        <v>218</v>
      </c>
      <c r="C164" s="43"/>
      <c r="D164" s="332"/>
      <c r="E164" s="74" t="s">
        <v>249</v>
      </c>
      <c r="F164" s="70">
        <v>4</v>
      </c>
      <c r="H164" s="17">
        <f>F164*G164</f>
        <v>0</v>
      </c>
    </row>
    <row r="165" spans="1:8" ht="18" customHeight="1">
      <c r="A165" s="44" t="s">
        <v>242</v>
      </c>
      <c r="B165" s="303" t="s">
        <v>219</v>
      </c>
      <c r="C165" s="43"/>
      <c r="D165" s="332"/>
      <c r="E165" s="74" t="s">
        <v>249</v>
      </c>
      <c r="F165" s="70">
        <v>2</v>
      </c>
      <c r="H165" s="17">
        <f>F165*G165</f>
        <v>0</v>
      </c>
    </row>
    <row r="166" spans="1:8" ht="18" customHeight="1">
      <c r="A166" s="44"/>
      <c r="B166" s="303"/>
      <c r="C166" s="43"/>
      <c r="D166" s="332"/>
      <c r="E166" s="74"/>
      <c r="F166" s="70"/>
      <c r="H166" s="17"/>
    </row>
    <row r="167" spans="1:8">
      <c r="A167" s="12" t="s">
        <v>686</v>
      </c>
      <c r="B167" s="96" t="s">
        <v>220</v>
      </c>
      <c r="C167" s="45"/>
      <c r="D167" s="327"/>
      <c r="E167" s="24"/>
      <c r="F167" s="70"/>
      <c r="H167" s="17"/>
    </row>
    <row r="168" spans="1:8" ht="269.45" customHeight="1">
      <c r="A168" s="7"/>
      <c r="B168" s="26" t="s">
        <v>729</v>
      </c>
      <c r="C168" s="43"/>
      <c r="D168" s="326"/>
      <c r="E168" s="24"/>
      <c r="F168" s="70"/>
      <c r="H168" s="17"/>
    </row>
    <row r="169" spans="1:8" ht="153">
      <c r="A169" s="7"/>
      <c r="B169" s="26" t="s">
        <v>221</v>
      </c>
      <c r="C169" s="43"/>
      <c r="D169" s="326"/>
      <c r="E169" s="24"/>
      <c r="F169" s="70"/>
      <c r="H169" s="17"/>
    </row>
    <row r="170" spans="1:8" ht="18" customHeight="1">
      <c r="A170" s="44" t="s">
        <v>241</v>
      </c>
      <c r="B170" s="303" t="s">
        <v>222</v>
      </c>
      <c r="C170" s="43"/>
      <c r="D170" s="332"/>
      <c r="E170" s="75" t="s">
        <v>9</v>
      </c>
      <c r="F170" s="70">
        <v>360</v>
      </c>
      <c r="H170" s="17">
        <f>F170*G170</f>
        <v>0</v>
      </c>
    </row>
    <row r="171" spans="1:8" ht="18" customHeight="1">
      <c r="A171" s="44" t="s">
        <v>242</v>
      </c>
      <c r="B171" s="303" t="s">
        <v>223</v>
      </c>
      <c r="C171" s="43"/>
      <c r="D171" s="332"/>
      <c r="E171" s="75" t="s">
        <v>9</v>
      </c>
      <c r="F171" s="70">
        <v>10</v>
      </c>
      <c r="H171" s="17">
        <f>F171*G171</f>
        <v>0</v>
      </c>
    </row>
    <row r="172" spans="1:8" ht="18" customHeight="1">
      <c r="A172" s="44"/>
      <c r="B172" s="303"/>
      <c r="C172" s="43"/>
      <c r="D172" s="332"/>
      <c r="E172" s="75"/>
      <c r="F172" s="70"/>
      <c r="H172" s="17"/>
    </row>
    <row r="173" spans="1:8" ht="25.5">
      <c r="A173" s="12" t="s">
        <v>687</v>
      </c>
      <c r="B173" s="96" t="s">
        <v>224</v>
      </c>
      <c r="C173" s="45"/>
      <c r="D173" s="327"/>
      <c r="E173" s="24"/>
      <c r="F173" s="70"/>
      <c r="H173" s="17"/>
    </row>
    <row r="174" spans="1:8" ht="409.15" customHeight="1">
      <c r="A174" s="7"/>
      <c r="B174" s="26" t="s">
        <v>225</v>
      </c>
      <c r="C174" s="43"/>
      <c r="D174" s="326"/>
      <c r="E174" s="74" t="s">
        <v>249</v>
      </c>
      <c r="F174" s="70">
        <v>1</v>
      </c>
      <c r="H174" s="17">
        <f>F174*G174</f>
        <v>0</v>
      </c>
    </row>
    <row r="175" spans="1:8">
      <c r="A175" s="7"/>
      <c r="B175" s="26"/>
      <c r="C175" s="43"/>
      <c r="D175" s="326"/>
      <c r="E175" s="74"/>
      <c r="F175" s="70"/>
      <c r="H175" s="17"/>
    </row>
    <row r="176" spans="1:8">
      <c r="A176" s="7"/>
      <c r="B176" s="26"/>
      <c r="C176" s="43"/>
      <c r="D176" s="326"/>
      <c r="E176" s="74"/>
      <c r="F176" s="70"/>
      <c r="H176" s="17"/>
    </row>
    <row r="177" spans="1:8">
      <c r="A177" s="12" t="s">
        <v>688</v>
      </c>
      <c r="B177" s="96" t="s">
        <v>226</v>
      </c>
      <c r="C177" s="45"/>
      <c r="D177" s="327"/>
      <c r="E177" s="24"/>
      <c r="F177" s="70"/>
      <c r="H177" s="17"/>
    </row>
    <row r="178" spans="1:8" ht="267.75">
      <c r="A178" s="7"/>
      <c r="B178" s="26" t="s">
        <v>975</v>
      </c>
      <c r="C178" s="43"/>
      <c r="D178" s="326"/>
      <c r="E178" s="24"/>
      <c r="F178" s="70"/>
      <c r="H178" s="17"/>
    </row>
    <row r="179" spans="1:8" ht="18" customHeight="1">
      <c r="A179" s="44" t="s">
        <v>241</v>
      </c>
      <c r="B179" s="303" t="s">
        <v>227</v>
      </c>
      <c r="C179" s="43"/>
      <c r="D179" s="332"/>
      <c r="E179" s="75" t="s">
        <v>9</v>
      </c>
      <c r="F179" s="70">
        <v>25</v>
      </c>
      <c r="H179" s="17">
        <f>F179*G179</f>
        <v>0</v>
      </c>
    </row>
    <row r="180" spans="1:8" ht="18" customHeight="1">
      <c r="A180" s="44" t="s">
        <v>242</v>
      </c>
      <c r="B180" s="303" t="s">
        <v>228</v>
      </c>
      <c r="C180" s="43"/>
      <c r="D180" s="332"/>
      <c r="E180" s="75" t="s">
        <v>9</v>
      </c>
      <c r="F180" s="70">
        <v>5</v>
      </c>
      <c r="H180" s="17">
        <f>F180*G180</f>
        <v>0</v>
      </c>
    </row>
    <row r="181" spans="1:8">
      <c r="A181" s="7"/>
    </row>
    <row r="182" spans="1:8" ht="25.15" customHeight="1">
      <c r="A182" s="47" t="s">
        <v>157</v>
      </c>
      <c r="B182" s="283" t="s">
        <v>730</v>
      </c>
      <c r="C182" s="46"/>
      <c r="D182" s="328"/>
      <c r="E182" s="46" t="s">
        <v>163</v>
      </c>
      <c r="F182" s="409"/>
      <c r="G182" s="525"/>
      <c r="H182" s="31">
        <f>SUM(H129:H180)</f>
        <v>0</v>
      </c>
    </row>
    <row r="183" spans="1:8">
      <c r="A183" s="7"/>
    </row>
    <row r="184" spans="1:8">
      <c r="A184" s="7"/>
    </row>
    <row r="185" spans="1:8">
      <c r="A185" s="51" t="s">
        <v>158</v>
      </c>
      <c r="B185" s="279" t="s">
        <v>137</v>
      </c>
      <c r="C185" s="60"/>
      <c r="D185" s="324"/>
      <c r="E185" s="60"/>
      <c r="F185" s="35"/>
      <c r="G185" s="94"/>
      <c r="H185" s="78"/>
    </row>
    <row r="186" spans="1:8">
      <c r="A186" s="7"/>
    </row>
    <row r="187" spans="1:8" ht="25.5">
      <c r="A187" s="12" t="s">
        <v>677</v>
      </c>
      <c r="B187" s="96" t="s">
        <v>229</v>
      </c>
      <c r="C187" s="45"/>
      <c r="D187" s="327"/>
      <c r="E187" s="24"/>
      <c r="G187" s="71"/>
      <c r="H187" s="17" t="str">
        <f t="shared" ref="H187" si="1">IF(ISBLANK(G187),"",(F187*G187))</f>
        <v/>
      </c>
    </row>
    <row r="188" spans="1:8" ht="291" customHeight="1">
      <c r="A188" s="12"/>
      <c r="B188" s="26" t="s">
        <v>976</v>
      </c>
      <c r="C188" s="43"/>
      <c r="D188" s="326"/>
      <c r="E188" s="74" t="s">
        <v>249</v>
      </c>
      <c r="F188" s="70">
        <v>1</v>
      </c>
      <c r="H188" s="17">
        <f>F188*G188</f>
        <v>0</v>
      </c>
    </row>
    <row r="189" spans="1:8">
      <c r="A189" s="12"/>
      <c r="B189" s="26"/>
      <c r="C189" s="43"/>
      <c r="D189" s="326"/>
      <c r="E189" s="74"/>
      <c r="F189" s="70"/>
      <c r="H189" s="17"/>
    </row>
    <row r="190" spans="1:8">
      <c r="A190" s="12" t="s">
        <v>678</v>
      </c>
      <c r="B190" s="96" t="s">
        <v>230</v>
      </c>
      <c r="C190" s="45"/>
      <c r="D190" s="327"/>
      <c r="E190" s="24"/>
      <c r="F190" s="70"/>
      <c r="H190" s="17"/>
    </row>
    <row r="191" spans="1:8" ht="84.75" customHeight="1">
      <c r="A191" s="7"/>
      <c r="B191" s="26" t="s">
        <v>231</v>
      </c>
      <c r="C191" s="43"/>
      <c r="D191" s="326"/>
      <c r="E191" s="24"/>
      <c r="F191" s="70"/>
      <c r="H191" s="17"/>
    </row>
    <row r="192" spans="1:8" ht="18" customHeight="1">
      <c r="A192" s="44" t="s">
        <v>241</v>
      </c>
      <c r="B192" s="303" t="s">
        <v>222</v>
      </c>
      <c r="C192" s="43"/>
      <c r="D192" s="332"/>
      <c r="E192" s="75" t="s">
        <v>9</v>
      </c>
      <c r="F192" s="70">
        <v>360</v>
      </c>
      <c r="H192" s="17">
        <f>F192*G192</f>
        <v>0</v>
      </c>
    </row>
    <row r="193" spans="1:8" ht="18" customHeight="1">
      <c r="A193" s="44" t="s">
        <v>242</v>
      </c>
      <c r="B193" s="303" t="s">
        <v>223</v>
      </c>
      <c r="C193" s="43"/>
      <c r="D193" s="332"/>
      <c r="E193" s="75" t="s">
        <v>9</v>
      </c>
      <c r="F193" s="70">
        <v>10</v>
      </c>
      <c r="H193" s="17">
        <f>F193*G193</f>
        <v>0</v>
      </c>
    </row>
    <row r="194" spans="1:8">
      <c r="A194" s="12"/>
      <c r="B194" s="26"/>
      <c r="C194" s="43"/>
      <c r="D194" s="326"/>
      <c r="E194" s="75"/>
      <c r="F194" s="70"/>
      <c r="H194" s="17"/>
    </row>
    <row r="195" spans="1:8">
      <c r="A195" s="12" t="s">
        <v>683</v>
      </c>
      <c r="B195" s="96" t="s">
        <v>232</v>
      </c>
      <c r="C195" s="45"/>
      <c r="D195" s="327"/>
      <c r="E195" s="24"/>
      <c r="F195" s="70"/>
      <c r="H195" s="17"/>
    </row>
    <row r="196" spans="1:8" ht="152.25" customHeight="1">
      <c r="A196" s="7"/>
      <c r="B196" s="26" t="s">
        <v>233</v>
      </c>
      <c r="C196" s="43"/>
      <c r="D196" s="326"/>
      <c r="E196" s="24"/>
      <c r="F196" s="70"/>
      <c r="H196" s="17"/>
    </row>
    <row r="197" spans="1:8" ht="18" customHeight="1">
      <c r="A197" s="44" t="s">
        <v>241</v>
      </c>
      <c r="B197" s="303" t="s">
        <v>222</v>
      </c>
      <c r="C197" s="43"/>
      <c r="D197" s="332"/>
      <c r="E197" s="75" t="s">
        <v>9</v>
      </c>
      <c r="F197" s="70">
        <v>360</v>
      </c>
      <c r="H197" s="17">
        <f>F197*G197</f>
        <v>0</v>
      </c>
    </row>
    <row r="198" spans="1:8" ht="18" customHeight="1">
      <c r="A198" s="44" t="s">
        <v>242</v>
      </c>
      <c r="B198" s="303" t="s">
        <v>223</v>
      </c>
      <c r="C198" s="43"/>
      <c r="D198" s="332"/>
      <c r="E198" s="75" t="s">
        <v>9</v>
      </c>
      <c r="F198" s="70">
        <v>10</v>
      </c>
      <c r="H198" s="17">
        <f>F198*G198</f>
        <v>0</v>
      </c>
    </row>
    <row r="199" spans="1:8" ht="18" customHeight="1">
      <c r="A199" s="44"/>
      <c r="B199" s="303"/>
      <c r="C199" s="43"/>
      <c r="D199" s="332"/>
      <c r="E199" s="75"/>
      <c r="F199" s="70"/>
      <c r="H199" s="17"/>
    </row>
    <row r="200" spans="1:8" ht="18" customHeight="1">
      <c r="A200" s="44"/>
      <c r="B200" s="303"/>
      <c r="C200" s="43"/>
      <c r="D200" s="332"/>
      <c r="E200" s="75"/>
      <c r="F200" s="70"/>
      <c r="H200" s="17"/>
    </row>
    <row r="201" spans="1:8" ht="25.5">
      <c r="A201" s="12" t="s">
        <v>684</v>
      </c>
      <c r="B201" s="96" t="s">
        <v>234</v>
      </c>
      <c r="C201" s="45"/>
      <c r="D201" s="327"/>
      <c r="E201" s="24"/>
      <c r="F201" s="70"/>
      <c r="H201" s="17"/>
    </row>
    <row r="202" spans="1:8" ht="140.25">
      <c r="A202" s="12"/>
      <c r="B202" s="26" t="s">
        <v>977</v>
      </c>
      <c r="C202" s="43"/>
      <c r="D202" s="326"/>
      <c r="E202" s="75" t="s">
        <v>6</v>
      </c>
      <c r="F202" s="70">
        <v>10</v>
      </c>
      <c r="H202" s="17">
        <f>F202*G202</f>
        <v>0</v>
      </c>
    </row>
    <row r="203" spans="1:8">
      <c r="A203" s="12"/>
      <c r="B203" s="26"/>
      <c r="C203" s="43"/>
      <c r="D203" s="326"/>
      <c r="E203" s="75"/>
      <c r="F203" s="70"/>
      <c r="H203" s="17"/>
    </row>
    <row r="204" spans="1:8" ht="25.5">
      <c r="A204" s="12" t="s">
        <v>685</v>
      </c>
      <c r="B204" s="96" t="s">
        <v>235</v>
      </c>
      <c r="C204" s="45"/>
      <c r="D204" s="327"/>
      <c r="E204" s="24"/>
      <c r="F204" s="70"/>
      <c r="H204" s="17"/>
    </row>
    <row r="205" spans="1:8" ht="135" customHeight="1">
      <c r="A205" s="12"/>
      <c r="B205" s="26" t="s">
        <v>731</v>
      </c>
      <c r="C205" s="43"/>
      <c r="D205" s="326"/>
      <c r="E205" s="75" t="s">
        <v>6</v>
      </c>
      <c r="F205" s="70">
        <v>1</v>
      </c>
      <c r="H205" s="17">
        <f>F205*G205</f>
        <v>0</v>
      </c>
    </row>
    <row r="206" spans="1:8">
      <c r="A206" s="7"/>
    </row>
    <row r="207" spans="1:8" ht="25.15" customHeight="1">
      <c r="A207" s="47" t="s">
        <v>158</v>
      </c>
      <c r="B207" s="283" t="s">
        <v>732</v>
      </c>
      <c r="C207" s="46"/>
      <c r="D207" s="328"/>
      <c r="E207" s="46" t="s">
        <v>163</v>
      </c>
      <c r="F207" s="137"/>
      <c r="G207" s="525"/>
      <c r="H207" s="31">
        <f>SUM(H187:H205)</f>
        <v>0</v>
      </c>
    </row>
    <row r="209" spans="1:8" ht="25.15" customHeight="1">
      <c r="A209" s="316" t="s">
        <v>696</v>
      </c>
      <c r="B209" s="280" t="s">
        <v>236</v>
      </c>
      <c r="C209" s="73"/>
      <c r="D209" s="335"/>
      <c r="E209" s="68" t="s">
        <v>163</v>
      </c>
      <c r="F209" s="19"/>
      <c r="G209" s="114"/>
      <c r="H209" s="19">
        <f>SUM(H207+H182+H124+H72)</f>
        <v>0</v>
      </c>
    </row>
    <row r="212" spans="1:8" ht="15.75">
      <c r="A212" s="91" t="s">
        <v>734</v>
      </c>
      <c r="B212" s="291" t="s">
        <v>237</v>
      </c>
    </row>
    <row r="214" spans="1:8">
      <c r="A214" s="51" t="s">
        <v>155</v>
      </c>
      <c r="B214" s="279" t="s">
        <v>1</v>
      </c>
      <c r="C214" s="60"/>
      <c r="D214" s="324"/>
      <c r="E214" s="60"/>
      <c r="F214" s="35"/>
      <c r="G214" s="94"/>
      <c r="H214" s="78"/>
    </row>
    <row r="215" spans="1:8">
      <c r="A215" s="53"/>
      <c r="B215" s="278"/>
      <c r="C215" s="59"/>
      <c r="D215" s="324"/>
      <c r="E215" s="62"/>
      <c r="F215" s="11"/>
      <c r="G215" s="524"/>
      <c r="H215" s="64"/>
    </row>
    <row r="216" spans="1:8">
      <c r="A216" s="12" t="s">
        <v>677</v>
      </c>
      <c r="B216" s="96" t="s">
        <v>2</v>
      </c>
      <c r="C216" s="45"/>
      <c r="D216" s="327"/>
      <c r="E216" s="24"/>
      <c r="H216" s="17"/>
    </row>
    <row r="217" spans="1:8" ht="114.75">
      <c r="A217" s="12"/>
      <c r="B217" s="343" t="s">
        <v>3</v>
      </c>
      <c r="C217" s="43"/>
      <c r="D217" s="675"/>
      <c r="E217" s="74" t="s">
        <v>249</v>
      </c>
      <c r="F217" s="27">
        <v>1</v>
      </c>
      <c r="H217" s="17">
        <f>F217*G217</f>
        <v>0</v>
      </c>
    </row>
    <row r="218" spans="1:8">
      <c r="A218" s="12"/>
      <c r="B218" s="343"/>
      <c r="C218" s="43"/>
      <c r="D218" s="675"/>
      <c r="E218" s="74"/>
      <c r="H218" s="17"/>
    </row>
    <row r="219" spans="1:8">
      <c r="A219" s="12" t="s">
        <v>678</v>
      </c>
      <c r="B219" s="288" t="s">
        <v>4</v>
      </c>
      <c r="C219" s="6"/>
      <c r="D219" s="673"/>
      <c r="E219" s="24"/>
      <c r="H219" s="17"/>
    </row>
    <row r="220" spans="1:8" ht="89.25">
      <c r="A220" s="12"/>
      <c r="B220" s="26" t="s">
        <v>5</v>
      </c>
      <c r="C220" s="43"/>
      <c r="D220" s="326"/>
      <c r="E220" s="24" t="s">
        <v>6</v>
      </c>
      <c r="F220" s="27">
        <v>11</v>
      </c>
      <c r="H220" s="17">
        <f>F220*G220</f>
        <v>0</v>
      </c>
    </row>
    <row r="221" spans="1:8">
      <c r="A221" s="12"/>
      <c r="B221" s="26"/>
      <c r="C221" s="43"/>
      <c r="D221" s="326"/>
      <c r="E221" s="24"/>
      <c r="H221" s="17"/>
    </row>
    <row r="222" spans="1:8">
      <c r="A222" s="12" t="s">
        <v>683</v>
      </c>
      <c r="B222" s="96" t="s">
        <v>7</v>
      </c>
      <c r="C222" s="45"/>
      <c r="D222" s="327"/>
      <c r="E222" s="24"/>
      <c r="H222" s="17"/>
    </row>
    <row r="223" spans="1:8" ht="153">
      <c r="A223" s="12"/>
      <c r="B223" s="26" t="s">
        <v>8</v>
      </c>
      <c r="C223" s="43"/>
      <c r="D223" s="326"/>
      <c r="E223" s="24" t="s">
        <v>9</v>
      </c>
      <c r="F223" s="27">
        <v>370</v>
      </c>
      <c r="H223" s="17">
        <f>F223*G223</f>
        <v>0</v>
      </c>
    </row>
    <row r="224" spans="1:8">
      <c r="A224" s="12"/>
      <c r="B224" s="26"/>
      <c r="C224" s="43"/>
      <c r="D224" s="326"/>
      <c r="E224" s="24"/>
      <c r="H224" s="17"/>
    </row>
    <row r="225" spans="1:8">
      <c r="A225" s="12" t="s">
        <v>684</v>
      </c>
      <c r="B225" s="96" t="s">
        <v>10</v>
      </c>
      <c r="C225" s="45"/>
      <c r="D225" s="327"/>
      <c r="E225" s="24"/>
      <c r="H225" s="17"/>
    </row>
    <row r="226" spans="1:8" ht="114.75">
      <c r="A226" s="12"/>
      <c r="B226" s="26" t="s">
        <v>11</v>
      </c>
      <c r="C226" s="43"/>
      <c r="D226" s="326"/>
      <c r="E226" s="24"/>
      <c r="H226" s="17"/>
    </row>
    <row r="227" spans="1:8" ht="25.5">
      <c r="A227" s="317" t="s">
        <v>241</v>
      </c>
      <c r="B227" s="294" t="s">
        <v>12</v>
      </c>
      <c r="C227" s="80"/>
      <c r="D227" s="336"/>
      <c r="E227" s="74" t="s">
        <v>9</v>
      </c>
      <c r="F227" s="81">
        <v>750</v>
      </c>
      <c r="H227" s="17">
        <f>F227*G227</f>
        <v>0</v>
      </c>
    </row>
    <row r="228" spans="1:8" ht="25.5">
      <c r="A228" s="317" t="s">
        <v>242</v>
      </c>
      <c r="B228" s="294" t="s">
        <v>13</v>
      </c>
      <c r="C228" s="80"/>
      <c r="D228" s="336"/>
      <c r="E228" s="74" t="s">
        <v>9</v>
      </c>
      <c r="F228" s="81">
        <v>270</v>
      </c>
      <c r="H228" s="17">
        <f t="shared" ref="H228:H229" si="2">F228*G228</f>
        <v>0</v>
      </c>
    </row>
    <row r="229" spans="1:8" ht="25.5">
      <c r="A229" s="317" t="s">
        <v>243</v>
      </c>
      <c r="B229" s="294" t="s">
        <v>14</v>
      </c>
      <c r="C229" s="80"/>
      <c r="D229" s="336"/>
      <c r="E229" s="74" t="s">
        <v>9</v>
      </c>
      <c r="F229" s="81">
        <v>415</v>
      </c>
      <c r="H229" s="17">
        <f t="shared" si="2"/>
        <v>0</v>
      </c>
    </row>
    <row r="230" spans="1:8">
      <c r="A230" s="317"/>
      <c r="B230" s="294"/>
      <c r="C230" s="80"/>
      <c r="D230" s="336"/>
      <c r="E230" s="74"/>
      <c r="F230" s="81"/>
      <c r="H230" s="17"/>
    </row>
    <row r="231" spans="1:8" ht="25.5">
      <c r="A231" s="12" t="s">
        <v>685</v>
      </c>
      <c r="B231" s="96" t="s">
        <v>15</v>
      </c>
      <c r="C231" s="45"/>
      <c r="D231" s="327"/>
      <c r="E231" s="24"/>
      <c r="H231" s="17"/>
    </row>
    <row r="232" spans="1:8" ht="51">
      <c r="A232" s="12"/>
      <c r="B232" s="26" t="s">
        <v>16</v>
      </c>
      <c r="C232" s="43"/>
      <c r="D232" s="326"/>
      <c r="E232" s="74" t="s">
        <v>249</v>
      </c>
      <c r="F232" s="27">
        <v>21</v>
      </c>
      <c r="H232" s="17">
        <f>F232*G232</f>
        <v>0</v>
      </c>
    </row>
    <row r="233" spans="1:8">
      <c r="A233" s="12"/>
      <c r="B233" s="26"/>
      <c r="C233" s="43"/>
      <c r="D233" s="326"/>
      <c r="E233" s="74"/>
      <c r="H233" s="17"/>
    </row>
    <row r="234" spans="1:8" ht="25.5">
      <c r="A234" s="12" t="s">
        <v>686</v>
      </c>
      <c r="B234" s="96" t="s">
        <v>17</v>
      </c>
      <c r="C234" s="45"/>
      <c r="D234" s="327"/>
      <c r="E234" s="24"/>
      <c r="H234" s="17"/>
    </row>
    <row r="235" spans="1:8" ht="293.25">
      <c r="A235" s="12"/>
      <c r="B235" s="26" t="s">
        <v>18</v>
      </c>
      <c r="C235" s="43"/>
      <c r="D235" s="326"/>
      <c r="E235" s="24"/>
      <c r="H235" s="17"/>
    </row>
    <row r="236" spans="1:8" ht="116.25" customHeight="1">
      <c r="A236" s="12"/>
      <c r="B236" s="26" t="s">
        <v>19</v>
      </c>
      <c r="C236" s="43"/>
      <c r="D236" s="326"/>
      <c r="E236" s="74" t="s">
        <v>249</v>
      </c>
      <c r="F236" s="27">
        <v>2</v>
      </c>
      <c r="H236" s="17">
        <f>F236*G236</f>
        <v>0</v>
      </c>
    </row>
    <row r="237" spans="1:8">
      <c r="A237" s="12"/>
      <c r="B237" s="26"/>
      <c r="C237" s="43"/>
      <c r="D237" s="326"/>
      <c r="E237" s="74"/>
      <c r="H237" s="17"/>
    </row>
    <row r="238" spans="1:8" ht="25.5">
      <c r="A238" s="12" t="s">
        <v>687</v>
      </c>
      <c r="B238" s="96" t="s">
        <v>20</v>
      </c>
      <c r="C238" s="45"/>
      <c r="D238" s="327"/>
      <c r="E238" s="24"/>
      <c r="H238" s="17"/>
    </row>
    <row r="239" spans="1:8" ht="300.75" customHeight="1">
      <c r="A239" s="12"/>
      <c r="B239" s="26" t="s">
        <v>735</v>
      </c>
      <c r="C239" s="43"/>
      <c r="D239" s="326"/>
      <c r="E239" s="24"/>
      <c r="H239" s="17"/>
    </row>
    <row r="240" spans="1:8" ht="38.25">
      <c r="A240" s="12"/>
      <c r="B240" s="26" t="s">
        <v>21</v>
      </c>
      <c r="C240" s="43"/>
      <c r="D240" s="326"/>
      <c r="E240" s="74" t="s">
        <v>249</v>
      </c>
      <c r="F240" s="27">
        <v>11</v>
      </c>
      <c r="H240" s="17">
        <f>F240*G240</f>
        <v>0</v>
      </c>
    </row>
    <row r="241" spans="1:8">
      <c r="A241" s="12"/>
      <c r="B241" s="26"/>
      <c r="C241" s="43"/>
      <c r="D241" s="326"/>
      <c r="E241" s="74"/>
      <c r="H241" s="17"/>
    </row>
    <row r="242" spans="1:8" ht="25.5">
      <c r="A242" s="12" t="s">
        <v>688</v>
      </c>
      <c r="B242" s="96" t="s">
        <v>22</v>
      </c>
      <c r="C242" s="45"/>
      <c r="D242" s="327"/>
      <c r="E242" s="24"/>
      <c r="H242" s="17"/>
    </row>
    <row r="243" spans="1:8" ht="67.900000000000006" customHeight="1">
      <c r="A243" s="12"/>
      <c r="B243" s="26" t="s">
        <v>736</v>
      </c>
      <c r="C243" s="43"/>
      <c r="D243" s="326"/>
      <c r="E243" s="74" t="s">
        <v>249</v>
      </c>
      <c r="F243" s="27">
        <v>11</v>
      </c>
      <c r="H243" s="17">
        <f>F243*G243</f>
        <v>0</v>
      </c>
    </row>
    <row r="244" spans="1:8">
      <c r="A244" s="12"/>
      <c r="B244" s="26"/>
      <c r="C244" s="43"/>
      <c r="D244" s="326"/>
      <c r="E244" s="74"/>
      <c r="H244" s="17"/>
    </row>
    <row r="245" spans="1:8">
      <c r="A245" s="12" t="s">
        <v>689</v>
      </c>
      <c r="B245" s="96" t="s">
        <v>23</v>
      </c>
      <c r="C245" s="45"/>
      <c r="D245" s="327"/>
      <c r="E245" s="24"/>
      <c r="H245" s="17"/>
    </row>
    <row r="246" spans="1:8" ht="185.25" customHeight="1">
      <c r="A246" s="12"/>
      <c r="B246" s="26" t="s">
        <v>24</v>
      </c>
      <c r="C246" s="43"/>
      <c r="D246" s="326"/>
      <c r="E246" s="74" t="s">
        <v>249</v>
      </c>
      <c r="F246" s="27">
        <v>1</v>
      </c>
      <c r="H246" s="17">
        <f>F246*G246</f>
        <v>0</v>
      </c>
    </row>
    <row r="247" spans="1:8">
      <c r="A247" s="12"/>
      <c r="B247" s="26"/>
      <c r="C247" s="43"/>
      <c r="D247" s="326"/>
      <c r="E247" s="74"/>
      <c r="H247" s="17"/>
    </row>
    <row r="248" spans="1:8">
      <c r="A248" s="12" t="s">
        <v>690</v>
      </c>
      <c r="B248" s="96" t="s">
        <v>25</v>
      </c>
      <c r="C248" s="45"/>
      <c r="D248" s="327"/>
      <c r="E248" s="24"/>
      <c r="H248" s="17"/>
    </row>
    <row r="249" spans="1:8" ht="178.5">
      <c r="A249" s="12"/>
      <c r="B249" s="26" t="s">
        <v>26</v>
      </c>
      <c r="C249" s="43"/>
      <c r="D249" s="326"/>
      <c r="E249" s="74" t="s">
        <v>249</v>
      </c>
      <c r="F249" s="27">
        <v>2</v>
      </c>
      <c r="H249" s="17">
        <f>F249*G249</f>
        <v>0</v>
      </c>
    </row>
    <row r="250" spans="1:8">
      <c r="A250" s="53"/>
      <c r="B250" s="278"/>
      <c r="C250" s="59"/>
      <c r="D250" s="324"/>
      <c r="E250" s="62"/>
      <c r="F250" s="11"/>
      <c r="G250" s="524"/>
      <c r="H250" s="64"/>
    </row>
    <row r="251" spans="1:8" ht="25.15" customHeight="1">
      <c r="A251" s="47" t="s">
        <v>155</v>
      </c>
      <c r="B251" s="283" t="s">
        <v>737</v>
      </c>
      <c r="C251" s="46"/>
      <c r="D251" s="328"/>
      <c r="E251" s="46" t="s">
        <v>163</v>
      </c>
      <c r="F251" s="137"/>
      <c r="G251" s="525"/>
      <c r="H251" s="31">
        <f>SUM(H217:H249)</f>
        <v>0</v>
      </c>
    </row>
    <row r="252" spans="1:8">
      <c r="A252" s="53"/>
      <c r="B252" s="278"/>
      <c r="C252" s="59"/>
      <c r="D252" s="324"/>
      <c r="E252" s="62"/>
      <c r="F252" s="11"/>
      <c r="G252" s="524"/>
      <c r="H252" s="64"/>
    </row>
    <row r="253" spans="1:8">
      <c r="A253" s="53"/>
      <c r="B253" s="278"/>
      <c r="C253" s="59"/>
      <c r="D253" s="324"/>
      <c r="E253" s="62"/>
      <c r="F253" s="11"/>
      <c r="G253" s="524"/>
      <c r="H253" s="64"/>
    </row>
    <row r="254" spans="1:8">
      <c r="A254" s="51" t="s">
        <v>156</v>
      </c>
      <c r="B254" s="279" t="s">
        <v>27</v>
      </c>
      <c r="C254" s="60"/>
      <c r="D254" s="324"/>
      <c r="E254" s="60"/>
      <c r="F254" s="35"/>
      <c r="G254" s="94"/>
      <c r="H254" s="78"/>
    </row>
    <row r="255" spans="1:8">
      <c r="A255" s="53"/>
      <c r="B255" s="278"/>
      <c r="C255" s="59"/>
      <c r="D255" s="324"/>
      <c r="E255" s="62"/>
      <c r="F255" s="11"/>
      <c r="G255" s="524"/>
      <c r="H255" s="64"/>
    </row>
    <row r="256" spans="1:8" ht="25.5">
      <c r="A256" s="12" t="s">
        <v>677</v>
      </c>
      <c r="B256" s="96" t="s">
        <v>28</v>
      </c>
      <c r="C256" s="45"/>
      <c r="D256" s="327"/>
      <c r="E256" s="24"/>
      <c r="H256" s="17"/>
    </row>
    <row r="257" spans="1:8" ht="237.6" customHeight="1">
      <c r="A257" s="12"/>
      <c r="B257" s="26" t="s">
        <v>29</v>
      </c>
      <c r="C257" s="43"/>
      <c r="D257" s="326"/>
      <c r="E257" s="24"/>
      <c r="F257" s="70"/>
      <c r="H257" s="17"/>
    </row>
    <row r="258" spans="1:8">
      <c r="A258" s="12"/>
      <c r="B258" s="295" t="s">
        <v>30</v>
      </c>
      <c r="C258" s="82"/>
      <c r="D258" s="337"/>
      <c r="E258" s="74"/>
      <c r="F258" s="81"/>
      <c r="H258" s="17"/>
    </row>
    <row r="259" spans="1:8" ht="51">
      <c r="A259" s="12"/>
      <c r="B259" s="294" t="s">
        <v>31</v>
      </c>
      <c r="C259" s="83" t="s">
        <v>6</v>
      </c>
      <c r="D259" s="338">
        <v>3</v>
      </c>
      <c r="H259" s="17"/>
    </row>
    <row r="260" spans="1:8" ht="25.5">
      <c r="A260" s="12"/>
      <c r="B260" s="294" t="s">
        <v>32</v>
      </c>
      <c r="C260" s="83" t="s">
        <v>6</v>
      </c>
      <c r="D260" s="338">
        <v>3</v>
      </c>
      <c r="H260" s="17"/>
    </row>
    <row r="261" spans="1:8">
      <c r="A261" s="12"/>
      <c r="B261" s="294" t="s">
        <v>33</v>
      </c>
      <c r="C261" s="83" t="s">
        <v>6</v>
      </c>
      <c r="D261" s="338">
        <v>3</v>
      </c>
      <c r="H261" s="17"/>
    </row>
    <row r="262" spans="1:8" ht="63" customHeight="1">
      <c r="A262" s="12"/>
      <c r="B262" s="296" t="s">
        <v>34</v>
      </c>
      <c r="C262" s="83" t="s">
        <v>249</v>
      </c>
      <c r="D262" s="338">
        <v>1</v>
      </c>
      <c r="H262" s="17"/>
    </row>
    <row r="263" spans="1:8" ht="38.25">
      <c r="A263" s="12"/>
      <c r="B263" s="296" t="s">
        <v>35</v>
      </c>
      <c r="C263" s="83" t="s">
        <v>6</v>
      </c>
      <c r="D263" s="339">
        <v>1</v>
      </c>
      <c r="H263" s="17"/>
    </row>
    <row r="264" spans="1:8" ht="25.5">
      <c r="A264" s="12"/>
      <c r="B264" s="296" t="s">
        <v>36</v>
      </c>
      <c r="C264" s="83" t="s">
        <v>249</v>
      </c>
      <c r="D264" s="338">
        <v>1</v>
      </c>
      <c r="H264" s="17"/>
    </row>
    <row r="265" spans="1:8" ht="63.75">
      <c r="A265" s="12"/>
      <c r="B265" s="294" t="s">
        <v>37</v>
      </c>
      <c r="C265" s="83" t="s">
        <v>249</v>
      </c>
      <c r="D265" s="338">
        <v>1</v>
      </c>
      <c r="H265" s="17"/>
    </row>
    <row r="266" spans="1:8">
      <c r="A266" s="12"/>
      <c r="B266" s="295" t="s">
        <v>38</v>
      </c>
      <c r="C266" s="83"/>
      <c r="D266" s="338"/>
      <c r="H266" s="17"/>
    </row>
    <row r="267" spans="1:8" ht="38.25">
      <c r="A267" s="12"/>
      <c r="B267" s="296" t="s">
        <v>39</v>
      </c>
      <c r="C267" s="83" t="s">
        <v>6</v>
      </c>
      <c r="D267" s="339">
        <v>1</v>
      </c>
      <c r="H267" s="17"/>
    </row>
    <row r="268" spans="1:8" ht="25.5">
      <c r="A268" s="12"/>
      <c r="B268" s="296" t="s">
        <v>40</v>
      </c>
      <c r="C268" s="83" t="s">
        <v>6</v>
      </c>
      <c r="D268" s="339">
        <v>4</v>
      </c>
      <c r="H268" s="17"/>
    </row>
    <row r="269" spans="1:8" ht="38.25">
      <c r="A269" s="12"/>
      <c r="B269" s="296" t="s">
        <v>41</v>
      </c>
      <c r="C269" s="83" t="s">
        <v>6</v>
      </c>
      <c r="D269" s="339">
        <v>1</v>
      </c>
      <c r="H269" s="17"/>
    </row>
    <row r="270" spans="1:8" ht="82.9" customHeight="1">
      <c r="A270" s="12"/>
      <c r="B270" s="296" t="s">
        <v>42</v>
      </c>
      <c r="C270" s="83" t="s">
        <v>249</v>
      </c>
      <c r="D270" s="339">
        <v>1</v>
      </c>
      <c r="H270" s="17"/>
    </row>
    <row r="271" spans="1:8" ht="51">
      <c r="A271" s="12"/>
      <c r="B271" s="296" t="s">
        <v>43</v>
      </c>
      <c r="C271" s="83" t="s">
        <v>249</v>
      </c>
      <c r="D271" s="339">
        <v>1</v>
      </c>
      <c r="H271" s="17"/>
    </row>
    <row r="272" spans="1:8" ht="51">
      <c r="A272" s="12"/>
      <c r="B272" s="294" t="s">
        <v>44</v>
      </c>
      <c r="C272" s="83" t="s">
        <v>6</v>
      </c>
      <c r="D272" s="338">
        <v>4</v>
      </c>
      <c r="H272" s="17"/>
    </row>
    <row r="273" spans="1:8">
      <c r="A273" s="12"/>
      <c r="B273" s="294" t="s">
        <v>45</v>
      </c>
      <c r="C273" s="83" t="s">
        <v>6</v>
      </c>
      <c r="D273" s="338">
        <v>3</v>
      </c>
      <c r="H273" s="17"/>
    </row>
    <row r="274" spans="1:8">
      <c r="A274" s="12"/>
      <c r="B274" s="294" t="s">
        <v>46</v>
      </c>
      <c r="C274" s="83" t="s">
        <v>6</v>
      </c>
      <c r="D274" s="338">
        <v>3</v>
      </c>
      <c r="H274" s="17"/>
    </row>
    <row r="275" spans="1:8" ht="25.5">
      <c r="A275" s="12"/>
      <c r="B275" s="294" t="s">
        <v>47</v>
      </c>
      <c r="C275" s="83" t="s">
        <v>6</v>
      </c>
      <c r="D275" s="339">
        <v>1</v>
      </c>
      <c r="H275" s="17"/>
    </row>
    <row r="276" spans="1:8" ht="38.25">
      <c r="A276" s="12"/>
      <c r="B276" s="296" t="s">
        <v>48</v>
      </c>
      <c r="C276" s="83" t="s">
        <v>6</v>
      </c>
      <c r="D276" s="339">
        <v>1</v>
      </c>
      <c r="H276" s="17"/>
    </row>
    <row r="277" spans="1:8" ht="38.25">
      <c r="A277" s="12"/>
      <c r="B277" s="296" t="s">
        <v>49</v>
      </c>
      <c r="C277" s="83" t="s">
        <v>6</v>
      </c>
      <c r="D277" s="339">
        <v>1</v>
      </c>
      <c r="H277" s="17"/>
    </row>
    <row r="278" spans="1:8" ht="38.25">
      <c r="A278" s="12"/>
      <c r="B278" s="296" t="s">
        <v>50</v>
      </c>
      <c r="C278" s="83" t="s">
        <v>6</v>
      </c>
      <c r="D278" s="339">
        <v>2</v>
      </c>
      <c r="H278" s="17"/>
    </row>
    <row r="279" spans="1:8" ht="25.5">
      <c r="A279" s="12"/>
      <c r="B279" s="294" t="s">
        <v>51</v>
      </c>
      <c r="C279" s="83" t="s">
        <v>249</v>
      </c>
      <c r="D279" s="339">
        <v>1</v>
      </c>
      <c r="H279" s="17"/>
    </row>
    <row r="280" spans="1:8" ht="51">
      <c r="A280" s="12"/>
      <c r="B280" s="294" t="s">
        <v>52</v>
      </c>
      <c r="C280" s="83" t="s">
        <v>249</v>
      </c>
      <c r="D280" s="339">
        <v>1</v>
      </c>
      <c r="H280" s="17"/>
    </row>
    <row r="281" spans="1:8" ht="25.5">
      <c r="A281" s="12"/>
      <c r="B281" s="294" t="s">
        <v>53</v>
      </c>
      <c r="C281" s="83" t="s">
        <v>6</v>
      </c>
      <c r="D281" s="339">
        <v>1</v>
      </c>
      <c r="H281" s="17"/>
    </row>
    <row r="282" spans="1:8" ht="25.5">
      <c r="A282" s="12"/>
      <c r="B282" s="294" t="s">
        <v>54</v>
      </c>
      <c r="C282" s="83" t="s">
        <v>6</v>
      </c>
      <c r="D282" s="339">
        <v>1</v>
      </c>
      <c r="H282" s="17"/>
    </row>
    <row r="283" spans="1:8" ht="38.25">
      <c r="A283" s="12"/>
      <c r="B283" s="294" t="s">
        <v>55</v>
      </c>
      <c r="C283" s="83" t="s">
        <v>6</v>
      </c>
      <c r="D283" s="339">
        <v>1</v>
      </c>
      <c r="H283" s="17"/>
    </row>
    <row r="284" spans="1:8" ht="13.9" customHeight="1">
      <c r="A284" s="12"/>
      <c r="B284" s="296" t="s">
        <v>56</v>
      </c>
      <c r="C284" s="83" t="s">
        <v>249</v>
      </c>
      <c r="D284" s="338">
        <v>1</v>
      </c>
      <c r="E284" s="24"/>
      <c r="F284" s="24"/>
      <c r="H284" s="17"/>
    </row>
    <row r="285" spans="1:8" ht="63.75">
      <c r="A285" s="12"/>
      <c r="B285" s="294" t="s">
        <v>37</v>
      </c>
      <c r="C285" s="83" t="s">
        <v>249</v>
      </c>
      <c r="D285" s="338">
        <v>1</v>
      </c>
      <c r="E285" s="24"/>
      <c r="F285" s="24"/>
      <c r="H285" s="17"/>
    </row>
    <row r="286" spans="1:8" ht="25.5">
      <c r="A286" s="12"/>
      <c r="B286" s="295" t="s">
        <v>57</v>
      </c>
      <c r="C286" s="83"/>
      <c r="D286" s="338"/>
      <c r="E286" s="24"/>
      <c r="F286" s="24"/>
      <c r="H286" s="17"/>
    </row>
    <row r="287" spans="1:8" ht="25.5">
      <c r="A287" s="12"/>
      <c r="B287" s="296" t="s">
        <v>56</v>
      </c>
      <c r="C287" s="83" t="s">
        <v>249</v>
      </c>
      <c r="D287" s="338">
        <v>1</v>
      </c>
      <c r="E287" s="24"/>
      <c r="F287" s="24"/>
      <c r="H287" s="17"/>
    </row>
    <row r="288" spans="1:8" ht="63.75">
      <c r="A288" s="12"/>
      <c r="B288" s="294" t="s">
        <v>37</v>
      </c>
      <c r="C288" s="83" t="s">
        <v>249</v>
      </c>
      <c r="D288" s="338">
        <v>1</v>
      </c>
      <c r="E288" s="74"/>
      <c r="F288" s="81"/>
      <c r="H288" s="17"/>
    </row>
    <row r="289" spans="1:8" ht="20.25" customHeight="1">
      <c r="A289" s="318"/>
      <c r="B289" s="319"/>
      <c r="C289" s="320"/>
      <c r="D289" s="340"/>
      <c r="E289" s="321" t="s">
        <v>249</v>
      </c>
      <c r="F289" s="322">
        <v>1</v>
      </c>
      <c r="G289" s="532"/>
      <c r="H289" s="323">
        <f>F289*G289</f>
        <v>0</v>
      </c>
    </row>
    <row r="290" spans="1:8" ht="20.25" customHeight="1">
      <c r="A290" s="12"/>
      <c r="B290" s="294"/>
      <c r="C290" s="80"/>
      <c r="D290" s="336"/>
      <c r="E290" s="74"/>
      <c r="F290" s="81"/>
      <c r="H290" s="17"/>
    </row>
    <row r="291" spans="1:8">
      <c r="A291" s="12" t="s">
        <v>678</v>
      </c>
      <c r="B291" s="96" t="s">
        <v>58</v>
      </c>
      <c r="C291" s="45"/>
      <c r="D291" s="327"/>
      <c r="E291" s="24"/>
      <c r="F291" s="70"/>
      <c r="H291" s="17"/>
    </row>
    <row r="292" spans="1:8" ht="96.75" customHeight="1">
      <c r="A292" s="12"/>
      <c r="B292" s="26" t="s">
        <v>738</v>
      </c>
      <c r="C292" s="24"/>
      <c r="D292" s="341"/>
      <c r="E292" s="24"/>
      <c r="F292" s="24"/>
      <c r="H292" s="17"/>
    </row>
    <row r="293" spans="1:8" ht="38.25">
      <c r="A293" s="12"/>
      <c r="B293" s="296" t="s">
        <v>39</v>
      </c>
      <c r="C293" s="83" t="s">
        <v>6</v>
      </c>
      <c r="D293" s="339">
        <v>1</v>
      </c>
      <c r="E293" s="24"/>
      <c r="F293" s="24"/>
      <c r="H293" s="17"/>
    </row>
    <row r="294" spans="1:8" ht="25.5">
      <c r="A294" s="12"/>
      <c r="B294" s="296" t="s">
        <v>40</v>
      </c>
      <c r="C294" s="83" t="s">
        <v>6</v>
      </c>
      <c r="D294" s="339">
        <v>4</v>
      </c>
      <c r="E294" s="24"/>
      <c r="F294" s="24"/>
      <c r="H294" s="17"/>
    </row>
    <row r="295" spans="1:8" ht="38.25">
      <c r="A295" s="12"/>
      <c r="B295" s="296" t="s">
        <v>41</v>
      </c>
      <c r="C295" s="83" t="s">
        <v>6</v>
      </c>
      <c r="D295" s="339">
        <v>1</v>
      </c>
      <c r="E295" s="24"/>
      <c r="F295" s="24"/>
      <c r="H295" s="17"/>
    </row>
    <row r="296" spans="1:8" ht="51">
      <c r="A296" s="12"/>
      <c r="B296" s="294" t="s">
        <v>59</v>
      </c>
      <c r="C296" s="83" t="s">
        <v>6</v>
      </c>
      <c r="D296" s="338">
        <v>1</v>
      </c>
      <c r="E296" s="24"/>
      <c r="F296" s="24"/>
      <c r="H296" s="17"/>
    </row>
    <row r="297" spans="1:8" ht="51">
      <c r="A297" s="12"/>
      <c r="B297" s="294" t="s">
        <v>60</v>
      </c>
      <c r="C297" s="83" t="s">
        <v>6</v>
      </c>
      <c r="D297" s="338">
        <v>9</v>
      </c>
      <c r="E297" s="24"/>
      <c r="F297" s="24"/>
      <c r="H297" s="17"/>
    </row>
    <row r="298" spans="1:8" ht="25.5">
      <c r="A298" s="12"/>
      <c r="B298" s="294" t="s">
        <v>61</v>
      </c>
      <c r="C298" s="83" t="s">
        <v>6</v>
      </c>
      <c r="D298" s="338">
        <v>3</v>
      </c>
      <c r="E298" s="24"/>
      <c r="F298" s="24"/>
      <c r="H298" s="17"/>
    </row>
    <row r="299" spans="1:8">
      <c r="A299" s="12"/>
      <c r="B299" s="294" t="s">
        <v>62</v>
      </c>
      <c r="C299" s="83" t="s">
        <v>6</v>
      </c>
      <c r="D299" s="338">
        <v>18</v>
      </c>
      <c r="E299" s="24"/>
      <c r="F299" s="24"/>
      <c r="H299" s="17"/>
    </row>
    <row r="300" spans="1:8" ht="25.5">
      <c r="A300" s="12"/>
      <c r="B300" s="294" t="s">
        <v>47</v>
      </c>
      <c r="C300" s="83" t="s">
        <v>6</v>
      </c>
      <c r="D300" s="339">
        <v>1</v>
      </c>
      <c r="E300" s="24"/>
      <c r="F300" s="24"/>
      <c r="H300" s="17"/>
    </row>
    <row r="301" spans="1:8" ht="38.25">
      <c r="A301" s="12"/>
      <c r="B301" s="296" t="s">
        <v>63</v>
      </c>
      <c r="C301" s="83" t="s">
        <v>6</v>
      </c>
      <c r="D301" s="339">
        <v>1</v>
      </c>
      <c r="E301" s="24"/>
      <c r="F301" s="24"/>
      <c r="H301" s="17"/>
    </row>
    <row r="302" spans="1:8" ht="38.25">
      <c r="A302" s="12"/>
      <c r="B302" s="296" t="s">
        <v>64</v>
      </c>
      <c r="C302" s="83" t="s">
        <v>6</v>
      </c>
      <c r="D302" s="339">
        <v>1</v>
      </c>
      <c r="E302" s="24"/>
      <c r="F302" s="24"/>
      <c r="H302" s="17"/>
    </row>
    <row r="303" spans="1:8" ht="38.25">
      <c r="A303" s="12"/>
      <c r="B303" s="296" t="s">
        <v>65</v>
      </c>
      <c r="C303" s="83" t="s">
        <v>6</v>
      </c>
      <c r="D303" s="339">
        <v>2</v>
      </c>
      <c r="E303" s="24"/>
      <c r="F303" s="24"/>
      <c r="H303" s="17"/>
    </row>
    <row r="304" spans="1:8" ht="25.5">
      <c r="A304" s="12"/>
      <c r="B304" s="294" t="s">
        <v>51</v>
      </c>
      <c r="C304" s="83" t="s">
        <v>249</v>
      </c>
      <c r="D304" s="339">
        <v>1</v>
      </c>
      <c r="E304" s="24"/>
      <c r="F304" s="24"/>
      <c r="H304" s="17"/>
    </row>
    <row r="305" spans="1:8" ht="51">
      <c r="A305" s="12"/>
      <c r="B305" s="294" t="s">
        <v>52</v>
      </c>
      <c r="C305" s="83" t="s">
        <v>249</v>
      </c>
      <c r="D305" s="339">
        <v>1</v>
      </c>
      <c r="E305" s="24"/>
      <c r="F305" s="24"/>
      <c r="H305" s="17"/>
    </row>
    <row r="306" spans="1:8" ht="25.5">
      <c r="A306" s="12"/>
      <c r="B306" s="294" t="s">
        <v>53</v>
      </c>
      <c r="C306" s="83" t="s">
        <v>6</v>
      </c>
      <c r="D306" s="339">
        <v>1</v>
      </c>
      <c r="E306" s="24"/>
      <c r="F306" s="24"/>
      <c r="H306" s="17"/>
    </row>
    <row r="307" spans="1:8" ht="25.5">
      <c r="A307" s="12"/>
      <c r="B307" s="294" t="s">
        <v>54</v>
      </c>
      <c r="C307" s="83" t="s">
        <v>6</v>
      </c>
      <c r="D307" s="339">
        <v>1</v>
      </c>
      <c r="E307" s="24"/>
      <c r="F307" s="24"/>
      <c r="H307" s="17"/>
    </row>
    <row r="308" spans="1:8" ht="38.25">
      <c r="A308" s="12"/>
      <c r="B308" s="294" t="s">
        <v>55</v>
      </c>
      <c r="C308" s="83" t="s">
        <v>6</v>
      </c>
      <c r="D308" s="339">
        <v>1</v>
      </c>
      <c r="E308" s="24"/>
      <c r="F308" s="24"/>
      <c r="H308" s="17"/>
    </row>
    <row r="309" spans="1:8" ht="25.5">
      <c r="A309" s="12"/>
      <c r="B309" s="296" t="s">
        <v>56</v>
      </c>
      <c r="C309" s="83" t="s">
        <v>249</v>
      </c>
      <c r="D309" s="338">
        <v>1</v>
      </c>
      <c r="E309" s="24"/>
      <c r="F309" s="24"/>
      <c r="H309" s="17"/>
    </row>
    <row r="310" spans="1:8" ht="63.75">
      <c r="A310" s="12"/>
      <c r="B310" s="294" t="s">
        <v>37</v>
      </c>
      <c r="C310" s="83" t="s">
        <v>249</v>
      </c>
      <c r="D310" s="338">
        <v>1</v>
      </c>
    </row>
    <row r="311" spans="1:8" ht="21.75" customHeight="1">
      <c r="A311" s="318"/>
      <c r="B311" s="319"/>
      <c r="C311" s="320"/>
      <c r="D311" s="340"/>
      <c r="E311" s="321" t="s">
        <v>249</v>
      </c>
      <c r="F311" s="322">
        <v>1</v>
      </c>
      <c r="G311" s="532"/>
      <c r="H311" s="323">
        <f t="shared" ref="H311" si="3">F311*G311</f>
        <v>0</v>
      </c>
    </row>
    <row r="312" spans="1:8">
      <c r="A312" s="12"/>
      <c r="B312" s="294"/>
      <c r="C312" s="80"/>
      <c r="D312" s="336"/>
      <c r="E312" s="74"/>
      <c r="F312" s="81"/>
      <c r="H312" s="17"/>
    </row>
    <row r="313" spans="1:8" ht="25.5">
      <c r="A313" s="12" t="s">
        <v>683</v>
      </c>
      <c r="B313" s="96" t="s">
        <v>66</v>
      </c>
      <c r="C313" s="45"/>
      <c r="D313" s="327"/>
      <c r="E313" s="24"/>
      <c r="F313" s="70"/>
      <c r="H313" s="17"/>
    </row>
    <row r="314" spans="1:8" ht="114.75">
      <c r="A314" s="12"/>
      <c r="B314" s="26" t="s">
        <v>739</v>
      </c>
      <c r="C314" s="43"/>
      <c r="D314" s="326"/>
      <c r="E314" s="24"/>
      <c r="F314" s="70"/>
      <c r="H314" s="17"/>
    </row>
    <row r="315" spans="1:8" ht="38.25">
      <c r="A315" s="12"/>
      <c r="B315" s="296" t="s">
        <v>39</v>
      </c>
      <c r="C315" s="83" t="s">
        <v>6</v>
      </c>
      <c r="D315" s="339">
        <v>1</v>
      </c>
      <c r="E315" s="24"/>
      <c r="F315" s="24"/>
      <c r="H315" s="17"/>
    </row>
    <row r="316" spans="1:8" ht="25.5">
      <c r="A316" s="12"/>
      <c r="B316" s="296" t="s">
        <v>40</v>
      </c>
      <c r="C316" s="83" t="s">
        <v>6</v>
      </c>
      <c r="D316" s="339">
        <v>4</v>
      </c>
      <c r="E316" s="24"/>
      <c r="F316" s="24"/>
      <c r="H316" s="17"/>
    </row>
    <row r="317" spans="1:8" ht="38.25">
      <c r="A317" s="12"/>
      <c r="B317" s="296" t="s">
        <v>41</v>
      </c>
      <c r="C317" s="83" t="s">
        <v>6</v>
      </c>
      <c r="D317" s="339">
        <v>1</v>
      </c>
      <c r="E317" s="24"/>
      <c r="F317" s="24"/>
      <c r="H317" s="17"/>
    </row>
    <row r="318" spans="1:8" ht="51">
      <c r="A318" s="12"/>
      <c r="B318" s="294" t="s">
        <v>31</v>
      </c>
      <c r="C318" s="83" t="s">
        <v>6</v>
      </c>
      <c r="D318" s="338">
        <v>1</v>
      </c>
      <c r="E318" s="24"/>
      <c r="F318" s="24"/>
      <c r="H318" s="17"/>
    </row>
    <row r="319" spans="1:8" ht="51">
      <c r="A319" s="12"/>
      <c r="B319" s="294" t="s">
        <v>60</v>
      </c>
      <c r="C319" s="83" t="s">
        <v>6</v>
      </c>
      <c r="D319" s="338">
        <v>9</v>
      </c>
      <c r="E319" s="24"/>
      <c r="F319" s="24"/>
      <c r="H319" s="17"/>
    </row>
    <row r="320" spans="1:8" ht="25.5">
      <c r="A320" s="12"/>
      <c r="B320" s="294" t="s">
        <v>32</v>
      </c>
      <c r="C320" s="83" t="s">
        <v>6</v>
      </c>
      <c r="D320" s="338">
        <v>3</v>
      </c>
      <c r="E320" s="24"/>
      <c r="F320" s="24"/>
      <c r="H320" s="17"/>
    </row>
    <row r="321" spans="1:8">
      <c r="A321" s="12"/>
      <c r="B321" s="294" t="s">
        <v>67</v>
      </c>
      <c r="C321" s="83" t="s">
        <v>6</v>
      </c>
      <c r="D321" s="338">
        <v>24</v>
      </c>
      <c r="E321" s="24"/>
      <c r="F321" s="24"/>
      <c r="H321" s="17"/>
    </row>
    <row r="322" spans="1:8" ht="25.5">
      <c r="A322" s="12"/>
      <c r="B322" s="294" t="s">
        <v>47</v>
      </c>
      <c r="C322" s="83" t="s">
        <v>6</v>
      </c>
      <c r="D322" s="339">
        <v>1</v>
      </c>
      <c r="E322" s="24"/>
      <c r="F322" s="24"/>
      <c r="H322" s="17"/>
    </row>
    <row r="323" spans="1:8" ht="38.25">
      <c r="A323" s="12"/>
      <c r="B323" s="296" t="s">
        <v>63</v>
      </c>
      <c r="C323" s="83" t="s">
        <v>6</v>
      </c>
      <c r="D323" s="339">
        <v>1</v>
      </c>
      <c r="E323" s="24"/>
      <c r="F323" s="24"/>
      <c r="H323" s="17"/>
    </row>
    <row r="324" spans="1:8" ht="38.25">
      <c r="A324" s="12"/>
      <c r="B324" s="296" t="s">
        <v>64</v>
      </c>
      <c r="C324" s="83" t="s">
        <v>6</v>
      </c>
      <c r="D324" s="339">
        <v>1</v>
      </c>
      <c r="E324" s="24"/>
      <c r="F324" s="24"/>
      <c r="H324" s="17"/>
    </row>
    <row r="325" spans="1:8" ht="38.25">
      <c r="A325" s="12"/>
      <c r="B325" s="296" t="s">
        <v>65</v>
      </c>
      <c r="C325" s="83" t="s">
        <v>6</v>
      </c>
      <c r="D325" s="339">
        <v>2</v>
      </c>
      <c r="E325" s="24"/>
      <c r="F325" s="24"/>
      <c r="H325" s="17"/>
    </row>
    <row r="326" spans="1:8" ht="25.5">
      <c r="A326" s="12"/>
      <c r="B326" s="294" t="s">
        <v>51</v>
      </c>
      <c r="C326" s="83" t="s">
        <v>249</v>
      </c>
      <c r="D326" s="339">
        <v>1</v>
      </c>
      <c r="E326" s="24"/>
      <c r="F326" s="24"/>
      <c r="H326" s="17"/>
    </row>
    <row r="327" spans="1:8" ht="51">
      <c r="A327" s="12"/>
      <c r="B327" s="294" t="s">
        <v>52</v>
      </c>
      <c r="C327" s="83" t="s">
        <v>249</v>
      </c>
      <c r="D327" s="339">
        <v>1</v>
      </c>
      <c r="E327" s="24"/>
      <c r="F327" s="24"/>
      <c r="H327" s="17"/>
    </row>
    <row r="328" spans="1:8" ht="25.5">
      <c r="A328" s="12"/>
      <c r="B328" s="294" t="s">
        <v>53</v>
      </c>
      <c r="C328" s="83" t="s">
        <v>6</v>
      </c>
      <c r="D328" s="339">
        <v>1</v>
      </c>
      <c r="E328" s="24"/>
      <c r="F328" s="24"/>
      <c r="H328" s="17"/>
    </row>
    <row r="329" spans="1:8" ht="25.5">
      <c r="A329" s="12"/>
      <c r="B329" s="294" t="s">
        <v>54</v>
      </c>
      <c r="C329" s="83" t="s">
        <v>6</v>
      </c>
      <c r="D329" s="339">
        <v>1</v>
      </c>
      <c r="E329" s="24"/>
      <c r="F329" s="24"/>
      <c r="H329" s="17"/>
    </row>
    <row r="330" spans="1:8" ht="38.25">
      <c r="A330" s="12"/>
      <c r="B330" s="294" t="s">
        <v>55</v>
      </c>
      <c r="C330" s="83" t="s">
        <v>6</v>
      </c>
      <c r="D330" s="339">
        <v>1</v>
      </c>
      <c r="E330" s="24"/>
      <c r="F330" s="24"/>
      <c r="H330" s="17"/>
    </row>
    <row r="331" spans="1:8" ht="13.9" customHeight="1">
      <c r="A331" s="12"/>
      <c r="B331" s="296" t="s">
        <v>56</v>
      </c>
      <c r="C331" s="83" t="s">
        <v>249</v>
      </c>
      <c r="D331" s="338">
        <v>1</v>
      </c>
      <c r="E331" s="24"/>
      <c r="F331" s="24"/>
      <c r="H331" s="17"/>
    </row>
    <row r="332" spans="1:8" ht="63.75">
      <c r="A332" s="12"/>
      <c r="B332" s="294" t="s">
        <v>37</v>
      </c>
      <c r="C332" s="83" t="s">
        <v>249</v>
      </c>
      <c r="D332" s="338">
        <v>1</v>
      </c>
    </row>
    <row r="333" spans="1:8" ht="20.25" customHeight="1">
      <c r="A333" s="318"/>
      <c r="B333" s="319"/>
      <c r="C333" s="320"/>
      <c r="D333" s="340"/>
      <c r="E333" s="321" t="s">
        <v>249</v>
      </c>
      <c r="F333" s="322">
        <v>1</v>
      </c>
      <c r="G333" s="532"/>
      <c r="H333" s="323">
        <f>F333*G333</f>
        <v>0</v>
      </c>
    </row>
    <row r="334" spans="1:8">
      <c r="A334" s="12"/>
      <c r="B334" s="294"/>
      <c r="C334" s="80"/>
      <c r="D334" s="336"/>
      <c r="E334" s="74"/>
      <c r="F334" s="81"/>
      <c r="H334" s="17"/>
    </row>
    <row r="335" spans="1:8">
      <c r="A335" s="12"/>
      <c r="B335" s="294"/>
      <c r="C335" s="80"/>
      <c r="D335" s="336"/>
      <c r="E335" s="74"/>
      <c r="F335" s="81"/>
      <c r="H335" s="17"/>
    </row>
    <row r="336" spans="1:8">
      <c r="A336" s="12" t="s">
        <v>684</v>
      </c>
      <c r="B336" s="96" t="s">
        <v>68</v>
      </c>
      <c r="C336" s="45"/>
      <c r="D336" s="327"/>
      <c r="E336" s="24"/>
      <c r="F336" s="70"/>
      <c r="H336" s="17"/>
    </row>
    <row r="337" spans="1:8" ht="38.25">
      <c r="A337" s="12"/>
      <c r="B337" s="26" t="s">
        <v>69</v>
      </c>
      <c r="C337" s="43"/>
      <c r="D337" s="326"/>
      <c r="E337" s="24"/>
      <c r="F337" s="70"/>
      <c r="H337" s="17"/>
    </row>
    <row r="338" spans="1:8">
      <c r="A338" s="317" t="s">
        <v>241</v>
      </c>
      <c r="B338" s="294" t="s">
        <v>252</v>
      </c>
      <c r="C338" s="80"/>
      <c r="D338" s="336"/>
      <c r="E338" s="74" t="s">
        <v>9</v>
      </c>
      <c r="F338" s="81">
        <v>680</v>
      </c>
      <c r="H338" s="17">
        <f>F338*G338</f>
        <v>0</v>
      </c>
    </row>
    <row r="339" spans="1:8">
      <c r="A339" s="317" t="s">
        <v>242</v>
      </c>
      <c r="B339" s="294" t="s">
        <v>253</v>
      </c>
      <c r="C339" s="80"/>
      <c r="D339" s="336"/>
      <c r="E339" s="74" t="s">
        <v>9</v>
      </c>
      <c r="F339" s="81">
        <v>925</v>
      </c>
      <c r="H339" s="17">
        <f t="shared" ref="H339:H340" si="4">F339*G339</f>
        <v>0</v>
      </c>
    </row>
    <row r="340" spans="1:8">
      <c r="A340" s="317" t="s">
        <v>243</v>
      </c>
      <c r="B340" s="294" t="s">
        <v>254</v>
      </c>
      <c r="C340" s="80"/>
      <c r="D340" s="336"/>
      <c r="E340" s="74" t="s">
        <v>9</v>
      </c>
      <c r="F340" s="81">
        <v>335</v>
      </c>
      <c r="H340" s="17">
        <f t="shared" si="4"/>
        <v>0</v>
      </c>
    </row>
    <row r="341" spans="1:8">
      <c r="A341" s="12"/>
      <c r="B341" s="294"/>
      <c r="C341" s="80"/>
      <c r="D341" s="336"/>
      <c r="E341" s="74"/>
      <c r="F341" s="81"/>
      <c r="H341" s="17"/>
    </row>
    <row r="342" spans="1:8">
      <c r="A342" s="12" t="s">
        <v>685</v>
      </c>
      <c r="B342" s="96" t="s">
        <v>70</v>
      </c>
      <c r="C342" s="45"/>
      <c r="D342" s="327"/>
      <c r="E342" s="24"/>
      <c r="F342" s="70"/>
      <c r="H342" s="17"/>
    </row>
    <row r="343" spans="1:8" ht="55.5" customHeight="1">
      <c r="A343" s="12"/>
      <c r="B343" s="26" t="s">
        <v>71</v>
      </c>
      <c r="C343" s="43"/>
      <c r="D343" s="326"/>
      <c r="E343" s="74" t="s">
        <v>9</v>
      </c>
      <c r="F343" s="81">
        <v>550</v>
      </c>
      <c r="H343" s="17">
        <f>F343*G343</f>
        <v>0</v>
      </c>
    </row>
    <row r="344" spans="1:8">
      <c r="A344" s="12"/>
      <c r="B344" s="26"/>
      <c r="C344" s="43"/>
      <c r="D344" s="326"/>
      <c r="E344" s="74"/>
      <c r="F344" s="81"/>
      <c r="H344" s="17"/>
    </row>
    <row r="345" spans="1:8">
      <c r="A345" s="12" t="s">
        <v>686</v>
      </c>
      <c r="B345" s="96" t="s">
        <v>72</v>
      </c>
      <c r="C345" s="45"/>
      <c r="D345" s="327"/>
      <c r="E345" s="24"/>
      <c r="F345" s="70"/>
      <c r="H345" s="17"/>
    </row>
    <row r="346" spans="1:8" ht="69" customHeight="1">
      <c r="A346" s="12"/>
      <c r="B346" s="26" t="s">
        <v>73</v>
      </c>
      <c r="C346" s="43"/>
      <c r="D346" s="326"/>
      <c r="E346" s="74" t="s">
        <v>6</v>
      </c>
      <c r="F346" s="81">
        <v>25</v>
      </c>
      <c r="H346" s="17">
        <f>F346*G346</f>
        <v>0</v>
      </c>
    </row>
    <row r="347" spans="1:8">
      <c r="A347" s="12"/>
      <c r="B347" s="26"/>
      <c r="C347" s="43"/>
      <c r="D347" s="326"/>
      <c r="E347" s="74"/>
      <c r="F347" s="81"/>
      <c r="H347" s="17"/>
    </row>
    <row r="348" spans="1:8">
      <c r="A348" s="12" t="s">
        <v>687</v>
      </c>
      <c r="B348" s="96" t="s">
        <v>97</v>
      </c>
      <c r="C348" s="45"/>
      <c r="D348" s="327"/>
      <c r="E348" s="24"/>
      <c r="F348" s="70"/>
      <c r="H348" s="17"/>
    </row>
    <row r="349" spans="1:8" ht="42.75" customHeight="1">
      <c r="A349" s="12"/>
      <c r="B349" s="26" t="s">
        <v>98</v>
      </c>
      <c r="C349" s="43"/>
      <c r="D349" s="326"/>
      <c r="E349" s="74" t="s">
        <v>6</v>
      </c>
      <c r="F349" s="81">
        <v>11</v>
      </c>
      <c r="H349" s="17">
        <f>F349*G349</f>
        <v>0</v>
      </c>
    </row>
    <row r="350" spans="1:8">
      <c r="A350" s="12"/>
      <c r="B350" s="26"/>
      <c r="C350" s="43"/>
      <c r="D350" s="326"/>
      <c r="E350" s="74"/>
      <c r="F350" s="81"/>
      <c r="H350" s="17"/>
    </row>
    <row r="351" spans="1:8">
      <c r="A351" s="12" t="s">
        <v>688</v>
      </c>
      <c r="B351" s="96" t="s">
        <v>99</v>
      </c>
      <c r="C351" s="45"/>
      <c r="D351" s="327"/>
      <c r="E351" s="24"/>
      <c r="F351" s="70"/>
      <c r="H351" s="17"/>
    </row>
    <row r="352" spans="1:8" ht="28.5" customHeight="1">
      <c r="A352" s="12"/>
      <c r="B352" s="26" t="s">
        <v>100</v>
      </c>
      <c r="C352" s="43"/>
      <c r="D352" s="326"/>
      <c r="E352" s="74" t="s">
        <v>6</v>
      </c>
      <c r="F352" s="81">
        <v>22</v>
      </c>
      <c r="H352" s="17">
        <f>F352*G352</f>
        <v>0</v>
      </c>
    </row>
    <row r="353" spans="1:8">
      <c r="A353" s="12"/>
      <c r="B353" s="26"/>
      <c r="C353" s="43"/>
      <c r="D353" s="326"/>
      <c r="E353" s="74"/>
      <c r="F353" s="81"/>
      <c r="H353" s="17"/>
    </row>
    <row r="354" spans="1:8" ht="25.5">
      <c r="A354" s="12" t="s">
        <v>689</v>
      </c>
      <c r="B354" s="96" t="s">
        <v>101</v>
      </c>
      <c r="C354" s="45"/>
      <c r="D354" s="327"/>
      <c r="E354" s="24"/>
      <c r="F354" s="70"/>
      <c r="H354" s="17"/>
    </row>
    <row r="355" spans="1:8" ht="52.5" customHeight="1">
      <c r="A355" s="12"/>
      <c r="B355" s="26" t="s">
        <v>102</v>
      </c>
      <c r="C355" s="43"/>
      <c r="D355" s="326"/>
      <c r="E355" s="74" t="s">
        <v>249</v>
      </c>
      <c r="F355" s="81">
        <v>12</v>
      </c>
      <c r="H355" s="17">
        <f>F355*G355</f>
        <v>0</v>
      </c>
    </row>
    <row r="356" spans="1:8">
      <c r="A356" s="12"/>
      <c r="B356" s="26"/>
      <c r="C356" s="43"/>
      <c r="D356" s="326"/>
      <c r="E356" s="74"/>
      <c r="F356" s="81"/>
      <c r="H356" s="17"/>
    </row>
    <row r="357" spans="1:8" ht="25.5">
      <c r="A357" s="12" t="s">
        <v>690</v>
      </c>
      <c r="B357" s="96" t="s">
        <v>101</v>
      </c>
      <c r="C357" s="45"/>
      <c r="D357" s="327"/>
      <c r="E357" s="24"/>
      <c r="F357" s="70"/>
      <c r="H357" s="17"/>
    </row>
    <row r="358" spans="1:8" ht="51">
      <c r="A358" s="12"/>
      <c r="B358" s="26" t="s">
        <v>103</v>
      </c>
      <c r="C358" s="43"/>
      <c r="D358" s="326"/>
      <c r="E358" s="74" t="s">
        <v>249</v>
      </c>
      <c r="F358" s="81">
        <v>28</v>
      </c>
      <c r="H358" s="17">
        <f>F358*G358</f>
        <v>0</v>
      </c>
    </row>
    <row r="359" spans="1:8">
      <c r="A359" s="12"/>
      <c r="B359" s="26"/>
      <c r="C359" s="43"/>
      <c r="D359" s="326"/>
      <c r="E359" s="74"/>
      <c r="F359" s="81"/>
      <c r="H359" s="17"/>
    </row>
    <row r="360" spans="1:8" ht="25.5">
      <c r="A360" s="12" t="s">
        <v>691</v>
      </c>
      <c r="B360" s="96" t="s">
        <v>101</v>
      </c>
      <c r="C360" s="45"/>
      <c r="D360" s="327"/>
      <c r="E360" s="24"/>
      <c r="F360" s="70"/>
      <c r="H360" s="17"/>
    </row>
    <row r="361" spans="1:8" ht="53.25" customHeight="1">
      <c r="A361" s="12"/>
      <c r="B361" s="26" t="s">
        <v>104</v>
      </c>
      <c r="C361" s="43"/>
      <c r="D361" s="326"/>
      <c r="E361" s="74" t="s">
        <v>249</v>
      </c>
      <c r="F361" s="81">
        <v>22</v>
      </c>
      <c r="H361" s="17">
        <f>F361*G361</f>
        <v>0</v>
      </c>
    </row>
    <row r="362" spans="1:8">
      <c r="A362" s="12"/>
      <c r="B362" s="26"/>
      <c r="C362" s="43"/>
      <c r="D362" s="326"/>
      <c r="E362" s="74"/>
      <c r="F362" s="81"/>
      <c r="H362" s="17"/>
    </row>
    <row r="363" spans="1:8">
      <c r="A363" s="12" t="s">
        <v>740</v>
      </c>
      <c r="B363" s="96" t="s">
        <v>105</v>
      </c>
      <c r="C363" s="45"/>
      <c r="D363" s="327"/>
      <c r="E363" s="24"/>
      <c r="F363" s="70"/>
      <c r="H363" s="17"/>
    </row>
    <row r="364" spans="1:8" ht="33" customHeight="1">
      <c r="A364" s="12"/>
      <c r="B364" s="26" t="s">
        <v>106</v>
      </c>
      <c r="C364" s="43"/>
      <c r="D364" s="326"/>
      <c r="E364" s="74" t="s">
        <v>9</v>
      </c>
      <c r="F364" s="81">
        <v>75</v>
      </c>
      <c r="H364" s="17">
        <f>F364*G364</f>
        <v>0</v>
      </c>
    </row>
    <row r="365" spans="1:8">
      <c r="A365" s="53"/>
      <c r="B365" s="278"/>
      <c r="C365" s="59"/>
      <c r="D365" s="324"/>
      <c r="E365" s="62"/>
      <c r="F365" s="11"/>
      <c r="G365" s="524"/>
      <c r="H365" s="64"/>
    </row>
    <row r="366" spans="1:8" ht="25.15" customHeight="1">
      <c r="A366" s="47" t="s">
        <v>156</v>
      </c>
      <c r="B366" s="283" t="s">
        <v>741</v>
      </c>
      <c r="C366" s="46"/>
      <c r="D366" s="328"/>
      <c r="E366" s="46" t="s">
        <v>163</v>
      </c>
      <c r="F366" s="137"/>
      <c r="G366" s="525"/>
      <c r="H366" s="31">
        <f>SUM(H256:H364)</f>
        <v>0</v>
      </c>
    </row>
    <row r="367" spans="1:8" ht="7.5" customHeight="1"/>
    <row r="368" spans="1:8" ht="25.15" customHeight="1">
      <c r="A368" s="316" t="s">
        <v>734</v>
      </c>
      <c r="B368" s="280" t="s">
        <v>250</v>
      </c>
      <c r="C368" s="73"/>
      <c r="D368" s="335"/>
      <c r="E368" s="73" t="s">
        <v>163</v>
      </c>
      <c r="F368" s="19"/>
      <c r="G368" s="114"/>
      <c r="H368" s="19">
        <f>SUM(H366+H251)</f>
        <v>0</v>
      </c>
    </row>
    <row r="369" spans="1:8">
      <c r="A369" s="51"/>
      <c r="B369" s="279"/>
      <c r="C369" s="60"/>
      <c r="D369" s="324"/>
      <c r="E369" s="60"/>
      <c r="F369" s="21"/>
      <c r="G369" s="127"/>
      <c r="H369" s="52"/>
    </row>
    <row r="370" spans="1:8">
      <c r="A370" s="51"/>
      <c r="B370" s="279"/>
      <c r="C370" s="60"/>
      <c r="D370" s="324"/>
      <c r="E370" s="60"/>
      <c r="F370" s="21"/>
      <c r="G370" s="127"/>
      <c r="H370" s="52"/>
    </row>
    <row r="372" spans="1:8" s="355" customFormat="1" ht="15.75">
      <c r="A372" s="91" t="s">
        <v>443</v>
      </c>
      <c r="B372" s="291" t="s">
        <v>742</v>
      </c>
      <c r="C372" s="350"/>
      <c r="D372" s="351"/>
      <c r="E372" s="352"/>
      <c r="F372" s="353"/>
      <c r="G372" s="533"/>
      <c r="H372" s="354"/>
    </row>
    <row r="373" spans="1:8" ht="21.75" customHeight="1">
      <c r="B373" s="349" t="s">
        <v>743</v>
      </c>
    </row>
    <row r="374" spans="1:8">
      <c r="F374" s="2"/>
    </row>
    <row r="375" spans="1:8" ht="25.15" customHeight="1">
      <c r="A375" s="362" t="s">
        <v>694</v>
      </c>
      <c r="B375" s="362" t="s">
        <v>849</v>
      </c>
      <c r="C375" s="40"/>
      <c r="D375" s="342"/>
      <c r="E375" s="68"/>
      <c r="F375" s="192"/>
      <c r="G375" s="534"/>
      <c r="H375" s="19"/>
    </row>
    <row r="376" spans="1:8" s="301" customFormat="1" ht="24.95" customHeight="1">
      <c r="A376" s="24" t="s">
        <v>155</v>
      </c>
      <c r="B376" s="303" t="s">
        <v>107</v>
      </c>
      <c r="C376" s="344"/>
      <c r="D376" s="345"/>
      <c r="E376" s="1" t="s">
        <v>163</v>
      </c>
      <c r="F376" s="15"/>
      <c r="G376" s="29"/>
      <c r="H376" s="15">
        <f>H15</f>
        <v>0</v>
      </c>
    </row>
    <row r="377" spans="1:8" s="301" customFormat="1" ht="24.95" customHeight="1">
      <c r="A377" s="24" t="s">
        <v>156</v>
      </c>
      <c r="B377" s="303" t="s">
        <v>125</v>
      </c>
      <c r="C377" s="344"/>
      <c r="D377" s="345"/>
      <c r="E377" s="1" t="s">
        <v>163</v>
      </c>
      <c r="F377" s="15"/>
      <c r="G377" s="29"/>
      <c r="H377" s="15">
        <f>H23</f>
        <v>0</v>
      </c>
    </row>
    <row r="378" spans="1:8">
      <c r="A378" s="24"/>
      <c r="B378" s="26"/>
      <c r="C378" s="28"/>
    </row>
    <row r="379" spans="1:8" s="301" customFormat="1" ht="27" customHeight="1">
      <c r="A379" s="363" t="s">
        <v>696</v>
      </c>
      <c r="B379" s="363" t="s">
        <v>164</v>
      </c>
      <c r="C379" s="346"/>
      <c r="D379" s="347"/>
      <c r="E379" s="68"/>
      <c r="F379" s="192"/>
      <c r="G379" s="534"/>
      <c r="H379" s="19"/>
    </row>
    <row r="380" spans="1:8" s="301" customFormat="1" ht="24.95" customHeight="1">
      <c r="A380" s="1" t="s">
        <v>155</v>
      </c>
      <c r="B380" s="303" t="s">
        <v>165</v>
      </c>
      <c r="C380" s="348"/>
      <c r="D380" s="345"/>
      <c r="E380" s="1" t="s">
        <v>163</v>
      </c>
      <c r="F380" s="15"/>
      <c r="G380" s="29"/>
      <c r="H380" s="15">
        <f>H72</f>
        <v>0</v>
      </c>
    </row>
    <row r="381" spans="1:8" s="301" customFormat="1" ht="24.95" customHeight="1">
      <c r="A381" s="315" t="s">
        <v>156</v>
      </c>
      <c r="B381" s="303" t="s">
        <v>181</v>
      </c>
      <c r="C381" s="344"/>
      <c r="D381" s="345"/>
      <c r="E381" s="1" t="s">
        <v>163</v>
      </c>
      <c r="F381" s="15"/>
      <c r="G381" s="29"/>
      <c r="H381" s="15">
        <f>H124</f>
        <v>0</v>
      </c>
    </row>
    <row r="382" spans="1:8" s="301" customFormat="1" ht="24.95" customHeight="1">
      <c r="A382" s="24" t="s">
        <v>157</v>
      </c>
      <c r="B382" s="303" t="s">
        <v>192</v>
      </c>
      <c r="C382" s="344"/>
      <c r="D382" s="345"/>
      <c r="E382" s="1" t="s">
        <v>163</v>
      </c>
      <c r="F382" s="15"/>
      <c r="G382" s="29"/>
      <c r="H382" s="15">
        <f>H182</f>
        <v>0</v>
      </c>
    </row>
    <row r="383" spans="1:8" s="301" customFormat="1" ht="24.95" customHeight="1">
      <c r="A383" s="24" t="s">
        <v>158</v>
      </c>
      <c r="B383" s="303" t="s">
        <v>137</v>
      </c>
      <c r="C383" s="344"/>
      <c r="D383" s="345"/>
      <c r="E383" s="1" t="s">
        <v>163</v>
      </c>
      <c r="F383" s="15"/>
      <c r="G383" s="29"/>
      <c r="H383" s="15">
        <f>H207</f>
        <v>0</v>
      </c>
    </row>
    <row r="384" spans="1:8" s="301" customFormat="1" ht="24.95" customHeight="1">
      <c r="A384" s="24"/>
      <c r="B384" s="343"/>
      <c r="C384" s="344"/>
      <c r="D384" s="345"/>
      <c r="E384" s="1"/>
      <c r="F384" s="27"/>
      <c r="G384" s="29"/>
      <c r="H384" s="15"/>
    </row>
    <row r="385" spans="1:8" s="301" customFormat="1" ht="24.95" customHeight="1">
      <c r="A385" s="421" t="s">
        <v>734</v>
      </c>
      <c r="B385" s="363" t="s">
        <v>237</v>
      </c>
      <c r="C385" s="346"/>
      <c r="D385" s="347"/>
      <c r="E385" s="68"/>
      <c r="F385" s="192"/>
      <c r="G385" s="534"/>
      <c r="H385" s="19"/>
    </row>
    <row r="386" spans="1:8" s="301" customFormat="1" ht="24.95" customHeight="1">
      <c r="A386" s="24" t="s">
        <v>155</v>
      </c>
      <c r="B386" s="303" t="s">
        <v>1</v>
      </c>
      <c r="C386" s="344"/>
      <c r="D386" s="345"/>
      <c r="E386" s="1" t="s">
        <v>163</v>
      </c>
      <c r="F386" s="15"/>
      <c r="G386" s="29"/>
      <c r="H386" s="15">
        <f>H251</f>
        <v>0</v>
      </c>
    </row>
    <row r="387" spans="1:8" s="301" customFormat="1" ht="24.95" customHeight="1">
      <c r="A387" s="24" t="s">
        <v>156</v>
      </c>
      <c r="B387" s="303" t="s">
        <v>27</v>
      </c>
      <c r="C387" s="344"/>
      <c r="D387" s="345"/>
      <c r="E387" s="1" t="s">
        <v>163</v>
      </c>
      <c r="F387" s="15"/>
      <c r="G387" s="29"/>
      <c r="H387" s="15">
        <f>H366</f>
        <v>0</v>
      </c>
    </row>
    <row r="389" spans="1:8" ht="25.15" customHeight="1">
      <c r="A389" s="275" t="s">
        <v>840</v>
      </c>
      <c r="B389" s="283" t="s">
        <v>842</v>
      </c>
      <c r="C389" s="46"/>
      <c r="D389" s="334"/>
      <c r="E389" s="47" t="s">
        <v>163</v>
      </c>
      <c r="F389" s="31"/>
      <c r="G389" s="114"/>
      <c r="H389" s="31">
        <f>SUM(H376:H387)</f>
        <v>0</v>
      </c>
    </row>
  </sheetData>
  <sheetProtection algorithmName="SHA-512" hashValue="VrFg2BMcxg3sHt9Qs9cqVIXhBHX4P1ERySJv7pRIctDBKxSVtobOCD3pCQDhNh900yl6Iv4EXA8UXsnDhoaUMw==" saltValue="5ehGLveB5XQJ8fpjsX8NJw==" spinCount="100000" sheet="1" objects="1" scenarios="1"/>
  <pageMargins left="0.98425196850393704" right="0.39370078740157483" top="0.59055118110236227" bottom="0.39370078740157483" header="0.31496062992125984" footer="0.31496062992125984"/>
  <pageSetup paperSize="9" scale="95" firstPageNumber="15" orientation="portrait" useFirstPageNumber="1" horizontalDpi="300" verticalDpi="300" r:id="rId1"/>
  <headerFooter>
    <oddFooter>&amp;R&amp;8&amp;P</oddFooter>
  </headerFooter>
  <rowBreaks count="21" manualBreakCount="21">
    <brk id="16" max="16383" man="1"/>
    <brk id="26" max="16383" man="1"/>
    <brk id="43" max="16383" man="1"/>
    <brk id="59" max="16383" man="1"/>
    <brk id="73" max="16383" man="1"/>
    <brk id="83" max="16383" man="1"/>
    <brk id="104" max="16383" man="1"/>
    <brk id="125" max="16383" man="1"/>
    <brk id="142" max="16383" man="1"/>
    <brk id="160" max="16383" man="1"/>
    <brk id="175" max="16383" man="1"/>
    <brk id="183" max="16383" man="1"/>
    <brk id="199" max="16383" man="1"/>
    <brk id="210" max="16383" man="1"/>
    <brk id="237" max="16383" man="1"/>
    <brk id="247" max="16383" man="1"/>
    <brk id="252" max="16383" man="1"/>
    <brk id="290" max="16383" man="1"/>
    <brk id="312" max="16383" man="1"/>
    <brk id="334" max="16383" man="1"/>
    <brk id="368"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EF465-20B0-4F51-BB17-59C09CA81F3E}">
  <sheetPr>
    <tabColor theme="9" tint="0.79998168889431442"/>
  </sheetPr>
  <dimension ref="A1:H215"/>
  <sheetViews>
    <sheetView view="pageBreakPreview" topLeftCell="A25" zoomScaleNormal="85" zoomScaleSheetLayoutView="100" workbookViewId="0">
      <selection activeCell="D22" sqref="D22"/>
    </sheetView>
  </sheetViews>
  <sheetFormatPr defaultColWidth="11.5703125" defaultRowHeight="15"/>
  <cols>
    <col min="1" max="1" width="4.28515625" style="692" customWidth="1"/>
    <col min="2" max="2" width="41.7109375" style="693" customWidth="1"/>
    <col min="3" max="3" width="6.7109375" style="694" customWidth="1"/>
    <col min="4" max="4" width="9.7109375" style="690" customWidth="1"/>
    <col min="5" max="5" width="11.7109375" style="615" customWidth="1"/>
    <col min="6" max="6" width="12.7109375" style="691" customWidth="1"/>
    <col min="7" max="7" width="11.5703125" style="683"/>
    <col min="8" max="8" width="25.28515625" style="683" customWidth="1"/>
    <col min="9" max="16384" width="11.5703125" style="683"/>
  </cols>
  <sheetData>
    <row r="1" spans="1:6" s="680" customFormat="1" ht="31.5">
      <c r="A1" s="676" t="s">
        <v>444</v>
      </c>
      <c r="B1" s="677" t="s">
        <v>745</v>
      </c>
      <c r="C1" s="678"/>
      <c r="D1" s="679"/>
      <c r="E1" s="678"/>
      <c r="F1" s="678"/>
    </row>
    <row r="2" spans="1:6">
      <c r="A2" s="681"/>
      <c r="B2" s="682"/>
      <c r="C2" s="682"/>
      <c r="D2" s="681"/>
      <c r="E2" s="682"/>
      <c r="F2" s="682"/>
    </row>
    <row r="3" spans="1:6" s="687" customFormat="1" ht="14.65" customHeight="1">
      <c r="A3" s="684" t="s">
        <v>155</v>
      </c>
      <c r="B3" s="685" t="s">
        <v>107</v>
      </c>
      <c r="C3" s="685"/>
      <c r="D3" s="686"/>
      <c r="E3" s="685"/>
      <c r="F3" s="685"/>
    </row>
    <row r="4" spans="1:6">
      <c r="A4" s="688"/>
      <c r="B4" s="689"/>
      <c r="C4" s="683"/>
      <c r="E4" s="665"/>
    </row>
    <row r="5" spans="1:6">
      <c r="A5" s="617" t="s">
        <v>677</v>
      </c>
      <c r="B5" s="618" t="s">
        <v>108</v>
      </c>
      <c r="C5" s="613"/>
      <c r="D5" s="614"/>
      <c r="F5" s="620"/>
    </row>
    <row r="6" spans="1:6" ht="316.5" customHeight="1">
      <c r="A6" s="617"/>
      <c r="B6" s="619" t="s">
        <v>681</v>
      </c>
      <c r="C6" s="613" t="s">
        <v>924</v>
      </c>
      <c r="D6" s="614">
        <v>710</v>
      </c>
      <c r="F6" s="620">
        <f>D6*E6</f>
        <v>0</v>
      </c>
    </row>
    <row r="7" spans="1:6">
      <c r="A7" s="617"/>
      <c r="B7" s="619"/>
      <c r="C7" s="613"/>
      <c r="D7" s="614"/>
      <c r="F7" s="620"/>
    </row>
    <row r="8" spans="1:6" ht="25.5">
      <c r="A8" s="617" t="s">
        <v>678</v>
      </c>
      <c r="B8" s="618" t="s">
        <v>255</v>
      </c>
      <c r="C8" s="613"/>
      <c r="D8" s="614"/>
      <c r="F8" s="620"/>
    </row>
    <row r="9" spans="1:6" ht="117">
      <c r="A9" s="617"/>
      <c r="B9" s="286" t="s">
        <v>978</v>
      </c>
      <c r="C9" s="613" t="s">
        <v>926</v>
      </c>
      <c r="D9" s="614">
        <v>370</v>
      </c>
      <c r="F9" s="620">
        <f>D9*E9</f>
        <v>0</v>
      </c>
    </row>
    <row r="10" spans="1:6">
      <c r="A10" s="617"/>
      <c r="B10" s="286"/>
      <c r="C10" s="613"/>
      <c r="D10" s="614"/>
      <c r="F10" s="620"/>
    </row>
    <row r="11" spans="1:6">
      <c r="A11" s="617" t="s">
        <v>683</v>
      </c>
      <c r="B11" s="618" t="s">
        <v>256</v>
      </c>
      <c r="C11" s="613"/>
      <c r="D11" s="614"/>
      <c r="F11" s="620"/>
    </row>
    <row r="12" spans="1:6" ht="109.5" customHeight="1">
      <c r="A12" s="617"/>
      <c r="B12" s="286" t="s">
        <v>855</v>
      </c>
      <c r="C12" s="613" t="s">
        <v>249</v>
      </c>
      <c r="D12" s="614">
        <v>1</v>
      </c>
      <c r="F12" s="620">
        <f>D12*E12</f>
        <v>0</v>
      </c>
    </row>
    <row r="13" spans="1:6">
      <c r="F13" s="695"/>
    </row>
    <row r="14" spans="1:6" ht="25.15" customHeight="1">
      <c r="A14" s="696" t="s">
        <v>155</v>
      </c>
      <c r="B14" s="697" t="s">
        <v>854</v>
      </c>
      <c r="C14" s="641" t="s">
        <v>163</v>
      </c>
      <c r="D14" s="698"/>
      <c r="E14" s="699"/>
      <c r="F14" s="626">
        <f>SUM(F5:F13)</f>
        <v>0</v>
      </c>
    </row>
    <row r="15" spans="1:6">
      <c r="F15" s="695"/>
    </row>
    <row r="16" spans="1:6" ht="14.65" customHeight="1">
      <c r="A16" s="684" t="s">
        <v>156</v>
      </c>
      <c r="B16" s="685" t="s">
        <v>113</v>
      </c>
      <c r="C16" s="685"/>
      <c r="D16" s="686"/>
      <c r="E16" s="685"/>
      <c r="F16" s="685"/>
    </row>
    <row r="17" spans="1:6">
      <c r="A17" s="688"/>
      <c r="F17" s="695"/>
    </row>
    <row r="18" spans="1:6">
      <c r="A18" s="617" t="s">
        <v>677</v>
      </c>
      <c r="B18" s="618" t="s">
        <v>114</v>
      </c>
      <c r="C18" s="613"/>
      <c r="D18" s="614"/>
      <c r="F18" s="620"/>
    </row>
    <row r="19" spans="1:6" ht="183">
      <c r="A19" s="617"/>
      <c r="B19" s="286" t="s">
        <v>979</v>
      </c>
      <c r="C19" s="613" t="s">
        <v>926</v>
      </c>
      <c r="D19" s="614">
        <v>2132</v>
      </c>
      <c r="F19" s="620">
        <f>D19*E19</f>
        <v>0</v>
      </c>
    </row>
    <row r="20" spans="1:6">
      <c r="A20" s="617"/>
      <c r="B20" s="286"/>
      <c r="C20" s="613"/>
      <c r="D20" s="614"/>
      <c r="F20" s="620"/>
    </row>
    <row r="21" spans="1:6">
      <c r="A21" s="617" t="s">
        <v>678</v>
      </c>
      <c r="B21" s="618" t="s">
        <v>257</v>
      </c>
      <c r="C21" s="613"/>
      <c r="D21" s="614"/>
      <c r="F21" s="620"/>
    </row>
    <row r="22" spans="1:6" ht="195.75" customHeight="1">
      <c r="A22" s="617"/>
      <c r="B22" s="286" t="s">
        <v>980</v>
      </c>
      <c r="C22" s="613" t="s">
        <v>926</v>
      </c>
      <c r="D22" s="614">
        <v>3300</v>
      </c>
      <c r="F22" s="620">
        <f>D22*E22</f>
        <v>0</v>
      </c>
    </row>
    <row r="23" spans="1:6">
      <c r="A23" s="617"/>
      <c r="B23" s="286"/>
      <c r="C23" s="613"/>
      <c r="D23" s="614"/>
      <c r="F23" s="620"/>
    </row>
    <row r="24" spans="1:6" ht="14.25" customHeight="1">
      <c r="A24" s="617" t="s">
        <v>683</v>
      </c>
      <c r="B24" s="618" t="s">
        <v>258</v>
      </c>
      <c r="C24" s="613"/>
      <c r="D24" s="614"/>
      <c r="F24" s="620"/>
    </row>
    <row r="25" spans="1:6" ht="186" customHeight="1">
      <c r="A25" s="617"/>
      <c r="B25" s="286" t="s">
        <v>981</v>
      </c>
      <c r="C25" s="613" t="s">
        <v>926</v>
      </c>
      <c r="D25" s="614">
        <v>1180</v>
      </c>
      <c r="F25" s="620">
        <f>D25*E25</f>
        <v>0</v>
      </c>
    </row>
    <row r="26" spans="1:6">
      <c r="A26" s="617"/>
      <c r="B26" s="286"/>
      <c r="C26" s="613"/>
      <c r="D26" s="614"/>
      <c r="F26" s="620"/>
    </row>
    <row r="27" spans="1:6">
      <c r="A27" s="617" t="s">
        <v>684</v>
      </c>
      <c r="B27" s="618" t="s">
        <v>117</v>
      </c>
      <c r="C27" s="613"/>
      <c r="D27" s="614"/>
      <c r="F27" s="620"/>
    </row>
    <row r="28" spans="1:6" ht="180.75">
      <c r="A28" s="617"/>
      <c r="B28" s="286" t="s">
        <v>982</v>
      </c>
      <c r="C28" s="613" t="s">
        <v>926</v>
      </c>
      <c r="D28" s="614">
        <v>200</v>
      </c>
      <c r="F28" s="620">
        <f>D28*E28</f>
        <v>0</v>
      </c>
    </row>
    <row r="29" spans="1:6">
      <c r="A29" s="617"/>
      <c r="B29" s="286"/>
      <c r="C29" s="613"/>
      <c r="D29" s="614"/>
      <c r="F29" s="620"/>
    </row>
    <row r="30" spans="1:6" ht="14.25" customHeight="1">
      <c r="A30" s="617" t="s">
        <v>685</v>
      </c>
      <c r="B30" s="618" t="s">
        <v>259</v>
      </c>
      <c r="C30" s="613"/>
      <c r="D30" s="614"/>
      <c r="F30" s="620"/>
    </row>
    <row r="31" spans="1:6" ht="231.75">
      <c r="A31" s="617"/>
      <c r="B31" s="286" t="s">
        <v>983</v>
      </c>
      <c r="C31" s="613" t="s">
        <v>926</v>
      </c>
      <c r="D31" s="614">
        <v>990</v>
      </c>
      <c r="F31" s="620">
        <f>D31*E31</f>
        <v>0</v>
      </c>
    </row>
    <row r="32" spans="1:6">
      <c r="A32" s="617"/>
      <c r="B32" s="286"/>
      <c r="C32" s="613"/>
      <c r="D32" s="614"/>
      <c r="F32" s="620"/>
    </row>
    <row r="33" spans="1:6">
      <c r="A33" s="617" t="s">
        <v>686</v>
      </c>
      <c r="B33" s="618" t="s">
        <v>260</v>
      </c>
      <c r="C33" s="613"/>
      <c r="D33" s="614"/>
      <c r="F33" s="620"/>
    </row>
    <row r="34" spans="1:6" ht="206.25">
      <c r="A34" s="617"/>
      <c r="B34" s="286" t="s">
        <v>984</v>
      </c>
      <c r="C34" s="613" t="s">
        <v>924</v>
      </c>
      <c r="D34" s="614">
        <v>1300</v>
      </c>
      <c r="F34" s="620">
        <f>D34*E34</f>
        <v>0</v>
      </c>
    </row>
    <row r="35" spans="1:6">
      <c r="A35" s="617"/>
      <c r="B35" s="286"/>
      <c r="C35" s="613"/>
      <c r="D35" s="614"/>
      <c r="F35" s="620"/>
    </row>
    <row r="36" spans="1:6">
      <c r="A36" s="617" t="s">
        <v>687</v>
      </c>
      <c r="B36" s="618" t="s">
        <v>261</v>
      </c>
      <c r="C36" s="613"/>
      <c r="D36" s="614"/>
      <c r="F36" s="620"/>
    </row>
    <row r="37" spans="1:6" ht="206.25">
      <c r="A37" s="617"/>
      <c r="B37" s="286" t="s">
        <v>985</v>
      </c>
      <c r="C37" s="613" t="s">
        <v>924</v>
      </c>
      <c r="D37" s="614">
        <v>148</v>
      </c>
      <c r="F37" s="620">
        <f>D37*E37</f>
        <v>0</v>
      </c>
    </row>
    <row r="38" spans="1:6">
      <c r="A38" s="617"/>
      <c r="B38" s="286"/>
      <c r="C38" s="613"/>
      <c r="D38" s="614"/>
      <c r="F38" s="620"/>
    </row>
    <row r="39" spans="1:6">
      <c r="A39" s="617" t="s">
        <v>688</v>
      </c>
      <c r="B39" s="618" t="s">
        <v>262</v>
      </c>
      <c r="C39" s="613"/>
      <c r="D39" s="614"/>
      <c r="F39" s="620"/>
    </row>
    <row r="40" spans="1:6" ht="277.5" customHeight="1">
      <c r="A40" s="617"/>
      <c r="B40" s="286" t="s">
        <v>986</v>
      </c>
      <c r="C40" s="613" t="s">
        <v>924</v>
      </c>
      <c r="D40" s="614">
        <v>275</v>
      </c>
      <c r="F40" s="620">
        <f>D40*E40</f>
        <v>0</v>
      </c>
    </row>
    <row r="41" spans="1:6">
      <c r="A41" s="617"/>
      <c r="B41" s="286"/>
      <c r="C41" s="613"/>
      <c r="D41" s="614"/>
      <c r="F41" s="620"/>
    </row>
    <row r="42" spans="1:6">
      <c r="A42" s="617" t="s">
        <v>689</v>
      </c>
      <c r="B42" s="658" t="s">
        <v>124</v>
      </c>
      <c r="C42" s="605"/>
      <c r="D42" s="614"/>
      <c r="F42" s="620"/>
    </row>
    <row r="43" spans="1:6" ht="156.75" customHeight="1">
      <c r="A43" s="612"/>
      <c r="B43" s="286" t="s">
        <v>987</v>
      </c>
      <c r="C43" s="613" t="s">
        <v>926</v>
      </c>
      <c r="D43" s="614">
        <v>370</v>
      </c>
      <c r="F43" s="620">
        <f>D43*E43</f>
        <v>0</v>
      </c>
    </row>
    <row r="44" spans="1:6">
      <c r="A44" s="612"/>
      <c r="B44" s="286"/>
      <c r="C44" s="613"/>
      <c r="D44" s="614"/>
      <c r="F44" s="620"/>
    </row>
    <row r="45" spans="1:6">
      <c r="A45" s="612"/>
      <c r="B45" s="286"/>
      <c r="C45" s="613"/>
      <c r="D45" s="614"/>
      <c r="F45" s="620"/>
    </row>
    <row r="46" spans="1:6">
      <c r="A46" s="617" t="s">
        <v>690</v>
      </c>
      <c r="B46" s="610" t="s">
        <v>121</v>
      </c>
      <c r="C46" s="605"/>
      <c r="D46" s="614"/>
      <c r="F46" s="627"/>
    </row>
    <row r="47" spans="1:6" ht="226.5" customHeight="1">
      <c r="A47" s="612"/>
      <c r="B47" s="286" t="s">
        <v>988</v>
      </c>
      <c r="C47" s="613" t="s">
        <v>926</v>
      </c>
      <c r="D47" s="614">
        <v>2132</v>
      </c>
      <c r="F47" s="620">
        <f>D47*E47</f>
        <v>0</v>
      </c>
    </row>
    <row r="48" spans="1:6">
      <c r="F48" s="695"/>
    </row>
    <row r="49" spans="1:6" ht="25.15" customHeight="1">
      <c r="A49" s="696" t="s">
        <v>156</v>
      </c>
      <c r="B49" s="697" t="s">
        <v>856</v>
      </c>
      <c r="C49" s="641" t="s">
        <v>163</v>
      </c>
      <c r="D49" s="698"/>
      <c r="E49" s="699"/>
      <c r="F49" s="626">
        <f>SUM(F19:F47)</f>
        <v>0</v>
      </c>
    </row>
    <row r="50" spans="1:6">
      <c r="A50" s="700"/>
      <c r="D50" s="701"/>
      <c r="E50" s="702"/>
      <c r="F50" s="695"/>
    </row>
    <row r="51" spans="1:6">
      <c r="A51" s="700"/>
      <c r="D51" s="701"/>
      <c r="E51" s="702"/>
      <c r="F51" s="695"/>
    </row>
    <row r="52" spans="1:6">
      <c r="A52" s="700"/>
      <c r="D52" s="701"/>
      <c r="E52" s="702"/>
      <c r="F52" s="695"/>
    </row>
    <row r="53" spans="1:6" ht="16.5" customHeight="1">
      <c r="A53" s="606" t="s">
        <v>157</v>
      </c>
      <c r="B53" s="703" t="s">
        <v>125</v>
      </c>
      <c r="C53" s="703"/>
      <c r="D53" s="704"/>
      <c r="E53" s="685"/>
      <c r="F53" s="703"/>
    </row>
    <row r="54" spans="1:6">
      <c r="A54" s="688"/>
      <c r="F54" s="695"/>
    </row>
    <row r="55" spans="1:6">
      <c r="A55" s="617" t="s">
        <v>677</v>
      </c>
      <c r="B55" s="618" t="s">
        <v>126</v>
      </c>
      <c r="C55" s="613"/>
      <c r="D55" s="614"/>
      <c r="F55" s="620"/>
    </row>
    <row r="56" spans="1:6" s="705" customFormat="1" ht="155.25">
      <c r="A56" s="617"/>
      <c r="B56" s="286" t="s">
        <v>989</v>
      </c>
      <c r="C56" s="613" t="s">
        <v>926</v>
      </c>
      <c r="D56" s="614">
        <v>170</v>
      </c>
      <c r="E56" s="615"/>
      <c r="F56" s="620">
        <f>D56*E56</f>
        <v>0</v>
      </c>
    </row>
    <row r="57" spans="1:6" s="705" customFormat="1">
      <c r="A57" s="617"/>
      <c r="B57" s="286"/>
      <c r="C57" s="613"/>
      <c r="D57" s="614"/>
      <c r="E57" s="615"/>
      <c r="F57" s="620"/>
    </row>
    <row r="58" spans="1:6" s="705" customFormat="1">
      <c r="A58" s="617" t="s">
        <v>678</v>
      </c>
      <c r="B58" s="618" t="s">
        <v>127</v>
      </c>
      <c r="C58" s="613"/>
      <c r="D58" s="614"/>
      <c r="E58" s="615"/>
      <c r="F58" s="620"/>
    </row>
    <row r="59" spans="1:6" ht="244.5">
      <c r="A59" s="617"/>
      <c r="B59" s="286" t="s">
        <v>990</v>
      </c>
      <c r="C59" s="613" t="s">
        <v>926</v>
      </c>
      <c r="D59" s="614">
        <v>2430</v>
      </c>
      <c r="F59" s="620">
        <f>D59*E59</f>
        <v>0</v>
      </c>
    </row>
    <row r="60" spans="1:6">
      <c r="A60" s="617"/>
      <c r="B60" s="286"/>
      <c r="C60" s="613"/>
      <c r="D60" s="614"/>
      <c r="F60" s="620"/>
    </row>
    <row r="61" spans="1:6">
      <c r="A61" s="617" t="s">
        <v>683</v>
      </c>
      <c r="B61" s="618" t="s">
        <v>128</v>
      </c>
      <c r="C61" s="613"/>
      <c r="D61" s="614"/>
      <c r="F61" s="620"/>
    </row>
    <row r="62" spans="1:6" ht="116.45" customHeight="1">
      <c r="A62" s="617"/>
      <c r="B62" s="286" t="s">
        <v>991</v>
      </c>
      <c r="C62" s="613" t="s">
        <v>926</v>
      </c>
      <c r="D62" s="614">
        <v>46</v>
      </c>
      <c r="F62" s="620">
        <f>D62*E62</f>
        <v>0</v>
      </c>
    </row>
    <row r="63" spans="1:6">
      <c r="A63" s="617"/>
      <c r="B63" s="286"/>
      <c r="C63" s="613"/>
      <c r="D63" s="614"/>
      <c r="F63" s="620"/>
    </row>
    <row r="64" spans="1:6">
      <c r="A64" s="617"/>
      <c r="B64" s="286"/>
      <c r="C64" s="613"/>
      <c r="D64" s="614"/>
      <c r="F64" s="620"/>
    </row>
    <row r="65" spans="1:6">
      <c r="A65" s="617" t="s">
        <v>684</v>
      </c>
      <c r="B65" s="618" t="s">
        <v>263</v>
      </c>
      <c r="C65" s="613"/>
      <c r="D65" s="614"/>
      <c r="F65" s="620"/>
    </row>
    <row r="66" spans="1:6" ht="308.25">
      <c r="A66" s="617"/>
      <c r="B66" s="286" t="s">
        <v>992</v>
      </c>
      <c r="C66" s="613" t="s">
        <v>926</v>
      </c>
      <c r="D66" s="614">
        <v>285</v>
      </c>
      <c r="F66" s="620">
        <f>D66*E66</f>
        <v>0</v>
      </c>
    </row>
    <row r="67" spans="1:6">
      <c r="A67" s="617"/>
      <c r="B67" s="286"/>
      <c r="C67" s="613"/>
      <c r="D67" s="614"/>
      <c r="F67" s="620"/>
    </row>
    <row r="68" spans="1:6" ht="25.5">
      <c r="A68" s="617" t="s">
        <v>685</v>
      </c>
      <c r="B68" s="706" t="s">
        <v>264</v>
      </c>
      <c r="C68" s="613"/>
      <c r="D68" s="614"/>
      <c r="F68" s="620"/>
    </row>
    <row r="69" spans="1:6" ht="235.5" customHeight="1">
      <c r="A69" s="617"/>
      <c r="B69" s="286" t="s">
        <v>993</v>
      </c>
      <c r="C69" s="613" t="s">
        <v>926</v>
      </c>
      <c r="D69" s="614">
        <v>54</v>
      </c>
      <c r="F69" s="620">
        <f>D69*E69</f>
        <v>0</v>
      </c>
    </row>
    <row r="70" spans="1:6">
      <c r="A70" s="617"/>
      <c r="B70" s="286"/>
      <c r="C70" s="613"/>
      <c r="D70" s="614"/>
      <c r="F70" s="620"/>
    </row>
    <row r="71" spans="1:6">
      <c r="A71" s="617"/>
      <c r="B71" s="286"/>
      <c r="C71" s="613"/>
      <c r="D71" s="614"/>
      <c r="F71" s="620"/>
    </row>
    <row r="72" spans="1:6">
      <c r="A72" s="617" t="s">
        <v>686</v>
      </c>
      <c r="B72" s="618" t="s">
        <v>265</v>
      </c>
      <c r="C72" s="613"/>
      <c r="D72" s="614"/>
      <c r="F72" s="620"/>
    </row>
    <row r="73" spans="1:6" ht="265.5" customHeight="1">
      <c r="A73" s="617"/>
      <c r="B73" s="286" t="s">
        <v>994</v>
      </c>
      <c r="C73" s="613" t="s">
        <v>926</v>
      </c>
      <c r="D73" s="614">
        <v>65</v>
      </c>
      <c r="F73" s="620">
        <f>D73*E73</f>
        <v>0</v>
      </c>
    </row>
    <row r="74" spans="1:6">
      <c r="A74" s="617"/>
      <c r="B74" s="286"/>
      <c r="C74" s="613"/>
      <c r="D74" s="614"/>
      <c r="F74" s="620"/>
    </row>
    <row r="75" spans="1:6">
      <c r="A75" s="617"/>
      <c r="B75" s="286"/>
      <c r="C75" s="613"/>
      <c r="D75" s="614"/>
      <c r="F75" s="620"/>
    </row>
    <row r="76" spans="1:6">
      <c r="A76" s="617" t="s">
        <v>687</v>
      </c>
      <c r="B76" s="618" t="s">
        <v>131</v>
      </c>
      <c r="C76" s="613"/>
      <c r="D76" s="614"/>
      <c r="F76" s="620"/>
    </row>
    <row r="77" spans="1:6" ht="195.75">
      <c r="A77" s="617"/>
      <c r="B77" s="286" t="s">
        <v>995</v>
      </c>
      <c r="C77" s="613" t="s">
        <v>926</v>
      </c>
      <c r="D77" s="614">
        <v>60</v>
      </c>
      <c r="F77" s="620">
        <f>D77*E77</f>
        <v>0</v>
      </c>
    </row>
    <row r="78" spans="1:6">
      <c r="A78" s="617"/>
      <c r="B78" s="286"/>
      <c r="C78" s="613"/>
      <c r="D78" s="614"/>
      <c r="F78" s="620"/>
    </row>
    <row r="79" spans="1:6">
      <c r="A79" s="617"/>
      <c r="B79" s="286"/>
      <c r="C79" s="613"/>
      <c r="D79" s="614"/>
      <c r="F79" s="620"/>
    </row>
    <row r="80" spans="1:6" ht="25.5">
      <c r="A80" s="617" t="s">
        <v>688</v>
      </c>
      <c r="B80" s="618" t="s">
        <v>267</v>
      </c>
      <c r="C80" s="613"/>
      <c r="D80" s="614"/>
      <c r="F80" s="620"/>
    </row>
    <row r="81" spans="1:8" ht="258.75" customHeight="1">
      <c r="A81" s="617"/>
      <c r="B81" s="286" t="s">
        <v>996</v>
      </c>
      <c r="C81" s="613" t="s">
        <v>926</v>
      </c>
      <c r="D81" s="614">
        <v>5</v>
      </c>
      <c r="F81" s="620">
        <f>D81*E81</f>
        <v>0</v>
      </c>
    </row>
    <row r="82" spans="1:8">
      <c r="A82" s="617"/>
      <c r="B82" s="286"/>
      <c r="C82" s="613"/>
      <c r="D82" s="614"/>
      <c r="F82" s="620"/>
    </row>
    <row r="83" spans="1:8">
      <c r="A83" s="617"/>
      <c r="B83" s="286"/>
      <c r="C83" s="613"/>
      <c r="D83" s="614"/>
      <c r="F83" s="620"/>
    </row>
    <row r="84" spans="1:8" ht="25.5">
      <c r="A84" s="617" t="s">
        <v>689</v>
      </c>
      <c r="B84" s="618" t="s">
        <v>268</v>
      </c>
      <c r="C84" s="613"/>
      <c r="D84" s="614"/>
      <c r="F84" s="620"/>
    </row>
    <row r="85" spans="1:8" ht="318.75">
      <c r="A85" s="617"/>
      <c r="B85" s="286" t="s">
        <v>997</v>
      </c>
      <c r="C85" s="613" t="s">
        <v>926</v>
      </c>
      <c r="D85" s="614">
        <v>3</v>
      </c>
      <c r="F85" s="620">
        <f>D85*E85</f>
        <v>0</v>
      </c>
    </row>
    <row r="86" spans="1:8">
      <c r="A86" s="617"/>
      <c r="B86" s="286"/>
      <c r="C86" s="613"/>
      <c r="D86" s="614"/>
      <c r="F86" s="620"/>
    </row>
    <row r="87" spans="1:8">
      <c r="A87" s="617"/>
      <c r="B87" s="286"/>
      <c r="C87" s="613"/>
      <c r="D87" s="614"/>
      <c r="F87" s="620"/>
    </row>
    <row r="88" spans="1:8">
      <c r="A88" s="617" t="s">
        <v>690</v>
      </c>
      <c r="B88" s="618" t="s">
        <v>135</v>
      </c>
      <c r="C88" s="613"/>
      <c r="D88" s="614"/>
      <c r="F88" s="620"/>
    </row>
    <row r="89" spans="1:8" ht="122.25" customHeight="1">
      <c r="A89" s="617"/>
      <c r="B89" s="286" t="s">
        <v>269</v>
      </c>
      <c r="C89" s="613" t="s">
        <v>136</v>
      </c>
      <c r="D89" s="614">
        <v>259400</v>
      </c>
      <c r="F89" s="620">
        <f>D89*E89</f>
        <v>0</v>
      </c>
      <c r="H89" s="707"/>
    </row>
    <row r="90" spans="1:8">
      <c r="A90" s="688"/>
      <c r="B90" s="708"/>
      <c r="C90" s="709"/>
      <c r="F90" s="710"/>
    </row>
    <row r="91" spans="1:8" ht="33" customHeight="1">
      <c r="A91" s="696" t="s">
        <v>157</v>
      </c>
      <c r="B91" s="697" t="s">
        <v>857</v>
      </c>
      <c r="C91" s="623" t="s">
        <v>163</v>
      </c>
      <c r="D91" s="698"/>
      <c r="E91" s="699"/>
      <c r="F91" s="626">
        <f>SUM(F56:F89)</f>
        <v>0</v>
      </c>
    </row>
    <row r="92" spans="1:8">
      <c r="A92" s="711"/>
      <c r="B92" s="712"/>
      <c r="C92" s="713"/>
      <c r="D92" s="714"/>
      <c r="E92" s="715"/>
      <c r="F92" s="716"/>
    </row>
    <row r="93" spans="1:8">
      <c r="A93" s="711"/>
      <c r="B93" s="712"/>
      <c r="C93" s="713"/>
      <c r="D93" s="714"/>
      <c r="E93" s="715"/>
      <c r="F93" s="716"/>
    </row>
    <row r="94" spans="1:8">
      <c r="A94" s="711"/>
      <c r="B94" s="712"/>
      <c r="C94" s="713"/>
      <c r="D94" s="714"/>
      <c r="E94" s="715"/>
      <c r="F94" s="716"/>
    </row>
    <row r="95" spans="1:8">
      <c r="A95" s="684" t="s">
        <v>158</v>
      </c>
      <c r="B95" s="685" t="s">
        <v>137</v>
      </c>
      <c r="C95" s="685"/>
      <c r="D95" s="686"/>
      <c r="E95" s="685"/>
      <c r="F95" s="685"/>
    </row>
    <row r="96" spans="1:8">
      <c r="A96" s="688"/>
      <c r="F96" s="695"/>
    </row>
    <row r="97" spans="1:6">
      <c r="A97" s="617" t="s">
        <v>677</v>
      </c>
      <c r="B97" s="618" t="s">
        <v>270</v>
      </c>
      <c r="C97" s="613"/>
      <c r="D97" s="614"/>
      <c r="F97" s="620"/>
    </row>
    <row r="98" spans="1:6" ht="338.25" customHeight="1">
      <c r="A98" s="612"/>
      <c r="B98" s="717" t="s">
        <v>998</v>
      </c>
      <c r="C98" s="613" t="s">
        <v>924</v>
      </c>
      <c r="D98" s="614">
        <v>130</v>
      </c>
      <c r="F98" s="620">
        <f>D98*E98</f>
        <v>0</v>
      </c>
    </row>
    <row r="99" spans="1:6">
      <c r="A99" s="612"/>
      <c r="B99" s="717"/>
      <c r="C99" s="613"/>
      <c r="D99" s="614"/>
      <c r="F99" s="620"/>
    </row>
    <row r="100" spans="1:6">
      <c r="A100" s="612"/>
      <c r="B100" s="717"/>
      <c r="C100" s="613"/>
      <c r="D100" s="614"/>
      <c r="F100" s="620"/>
    </row>
    <row r="101" spans="1:6">
      <c r="A101" s="617" t="s">
        <v>678</v>
      </c>
      <c r="B101" s="618" t="s">
        <v>271</v>
      </c>
      <c r="C101" s="613"/>
      <c r="D101" s="614"/>
      <c r="F101" s="620"/>
    </row>
    <row r="102" spans="1:6" ht="345.75" customHeight="1">
      <c r="A102" s="612"/>
      <c r="B102" s="717" t="s">
        <v>999</v>
      </c>
      <c r="C102" s="613" t="s">
        <v>9</v>
      </c>
      <c r="D102" s="614">
        <v>70</v>
      </c>
      <c r="F102" s="620">
        <f>D102*E102</f>
        <v>0</v>
      </c>
    </row>
    <row r="103" spans="1:6">
      <c r="A103" s="612"/>
      <c r="B103" s="717"/>
      <c r="C103" s="613"/>
      <c r="D103" s="614"/>
      <c r="F103" s="620"/>
    </row>
    <row r="104" spans="1:6">
      <c r="A104" s="612"/>
      <c r="B104" s="717"/>
      <c r="C104" s="613"/>
      <c r="D104" s="614"/>
      <c r="F104" s="620"/>
    </row>
    <row r="105" spans="1:6" ht="38.25">
      <c r="A105" s="617" t="s">
        <v>683</v>
      </c>
      <c r="B105" s="618" t="s">
        <v>850</v>
      </c>
      <c r="C105" s="613"/>
      <c r="D105" s="614"/>
      <c r="F105" s="620"/>
    </row>
    <row r="106" spans="1:6" ht="343.5" customHeight="1">
      <c r="A106" s="612"/>
      <c r="B106" s="718" t="s">
        <v>1000</v>
      </c>
      <c r="C106" s="613" t="s">
        <v>924</v>
      </c>
      <c r="D106" s="614">
        <v>8</v>
      </c>
      <c r="F106" s="620">
        <f>D106*E106</f>
        <v>0</v>
      </c>
    </row>
    <row r="107" spans="1:6">
      <c r="A107" s="612"/>
      <c r="B107" s="717"/>
      <c r="C107" s="613"/>
      <c r="D107" s="614"/>
      <c r="F107" s="620"/>
    </row>
    <row r="108" spans="1:6" ht="38.25">
      <c r="A108" s="617" t="s">
        <v>684</v>
      </c>
      <c r="B108" s="618" t="s">
        <v>851</v>
      </c>
      <c r="C108" s="613"/>
      <c r="D108" s="614"/>
      <c r="F108" s="620"/>
    </row>
    <row r="109" spans="1:6" ht="355.5" customHeight="1">
      <c r="A109" s="612"/>
      <c r="B109" s="718" t="s">
        <v>1001</v>
      </c>
      <c r="C109" s="613" t="s">
        <v>9</v>
      </c>
      <c r="D109" s="614">
        <v>8</v>
      </c>
      <c r="F109" s="620">
        <f>D109*E109</f>
        <v>0</v>
      </c>
    </row>
    <row r="110" spans="1:6">
      <c r="A110" s="612"/>
      <c r="B110" s="717"/>
      <c r="C110" s="613"/>
      <c r="D110" s="614"/>
      <c r="F110" s="620"/>
    </row>
    <row r="111" spans="1:6" ht="38.25">
      <c r="A111" s="617" t="s">
        <v>685</v>
      </c>
      <c r="B111" s="618" t="s">
        <v>852</v>
      </c>
      <c r="C111" s="613"/>
      <c r="D111" s="614"/>
      <c r="F111" s="620"/>
    </row>
    <row r="112" spans="1:6" ht="321.75" customHeight="1">
      <c r="A112" s="612"/>
      <c r="B112" s="718" t="s">
        <v>1002</v>
      </c>
      <c r="C112" s="613" t="s">
        <v>924</v>
      </c>
      <c r="D112" s="614">
        <v>2</v>
      </c>
      <c r="F112" s="620">
        <f>D112*E112</f>
        <v>0</v>
      </c>
    </row>
    <row r="113" spans="1:6">
      <c r="A113" s="612"/>
      <c r="B113" s="717"/>
      <c r="C113" s="613"/>
      <c r="D113" s="614"/>
      <c r="F113" s="620"/>
    </row>
    <row r="114" spans="1:6" ht="38.25">
      <c r="A114" s="617" t="s">
        <v>686</v>
      </c>
      <c r="B114" s="618" t="s">
        <v>853</v>
      </c>
      <c r="C114" s="613"/>
      <c r="D114" s="614"/>
      <c r="F114" s="620"/>
    </row>
    <row r="115" spans="1:6" ht="364.5" customHeight="1">
      <c r="A115" s="612"/>
      <c r="B115" s="718" t="s">
        <v>1001</v>
      </c>
      <c r="C115" s="613" t="s">
        <v>9</v>
      </c>
      <c r="D115" s="614">
        <v>8</v>
      </c>
      <c r="F115" s="620">
        <f>D115*E115</f>
        <v>0</v>
      </c>
    </row>
    <row r="116" spans="1:6">
      <c r="A116" s="612"/>
      <c r="B116" s="717"/>
      <c r="C116" s="613"/>
      <c r="D116" s="614"/>
      <c r="F116" s="620"/>
    </row>
    <row r="117" spans="1:6">
      <c r="A117" s="612"/>
      <c r="B117" s="717"/>
      <c r="C117" s="613"/>
      <c r="D117" s="614"/>
      <c r="F117" s="620"/>
    </row>
    <row r="118" spans="1:6">
      <c r="A118" s="617" t="s">
        <v>687</v>
      </c>
      <c r="B118" s="618" t="s">
        <v>138</v>
      </c>
      <c r="C118" s="613"/>
      <c r="D118" s="614"/>
      <c r="F118" s="620"/>
    </row>
    <row r="119" spans="1:6" ht="401.25" customHeight="1">
      <c r="A119" s="612"/>
      <c r="B119" s="718" t="s">
        <v>1003</v>
      </c>
      <c r="C119" s="613" t="s">
        <v>9</v>
      </c>
      <c r="D119" s="614">
        <v>190</v>
      </c>
      <c r="F119" s="620">
        <f>D119*E119</f>
        <v>0</v>
      </c>
    </row>
    <row r="120" spans="1:6">
      <c r="A120" s="612"/>
      <c r="B120" s="717"/>
      <c r="C120" s="613"/>
      <c r="D120" s="614"/>
      <c r="F120" s="620"/>
    </row>
    <row r="121" spans="1:6">
      <c r="A121" s="612"/>
      <c r="B121" s="717"/>
      <c r="C121" s="613"/>
      <c r="D121" s="614"/>
      <c r="F121" s="620"/>
    </row>
    <row r="122" spans="1:6">
      <c r="A122" s="617" t="s">
        <v>688</v>
      </c>
      <c r="B122" s="618" t="s">
        <v>272</v>
      </c>
      <c r="C122" s="613"/>
      <c r="D122" s="614"/>
      <c r="F122" s="620"/>
    </row>
    <row r="123" spans="1:6" ht="357" customHeight="1">
      <c r="A123" s="612"/>
      <c r="B123" s="718" t="s">
        <v>1004</v>
      </c>
      <c r="C123" s="613" t="s">
        <v>9</v>
      </c>
      <c r="D123" s="614">
        <v>50</v>
      </c>
      <c r="F123" s="620">
        <f>D123*E123</f>
        <v>0</v>
      </c>
    </row>
    <row r="124" spans="1:6">
      <c r="A124" s="612"/>
      <c r="B124" s="717"/>
      <c r="C124" s="613"/>
      <c r="D124" s="614"/>
      <c r="F124" s="620"/>
    </row>
    <row r="125" spans="1:6">
      <c r="A125" s="612"/>
      <c r="B125" s="717"/>
      <c r="C125" s="613"/>
      <c r="D125" s="614"/>
      <c r="F125" s="620"/>
    </row>
    <row r="126" spans="1:6">
      <c r="A126" s="617" t="s">
        <v>689</v>
      </c>
      <c r="B126" s="618" t="s">
        <v>273</v>
      </c>
      <c r="C126" s="613"/>
      <c r="D126" s="614"/>
      <c r="F126" s="620"/>
    </row>
    <row r="127" spans="1:6" ht="340.5" customHeight="1">
      <c r="A127" s="612"/>
      <c r="B127" s="718" t="s">
        <v>1005</v>
      </c>
      <c r="C127" s="613" t="s">
        <v>924</v>
      </c>
      <c r="D127" s="614">
        <v>500</v>
      </c>
      <c r="F127" s="620">
        <f>D127*E127</f>
        <v>0</v>
      </c>
    </row>
    <row r="128" spans="1:6">
      <c r="A128" s="612"/>
      <c r="B128" s="717"/>
      <c r="C128" s="613"/>
      <c r="D128" s="614"/>
      <c r="F128" s="620"/>
    </row>
    <row r="129" spans="1:7">
      <c r="A129" s="612"/>
      <c r="B129" s="717"/>
      <c r="C129" s="613"/>
      <c r="D129" s="614"/>
      <c r="F129" s="620"/>
    </row>
    <row r="130" spans="1:7">
      <c r="A130" s="617" t="s">
        <v>690</v>
      </c>
      <c r="B130" s="618" t="s">
        <v>274</v>
      </c>
      <c r="C130" s="613"/>
      <c r="D130" s="614"/>
      <c r="F130" s="620"/>
    </row>
    <row r="131" spans="1:7" ht="160.5" customHeight="1">
      <c r="A131" s="612"/>
      <c r="B131" s="286" t="s">
        <v>275</v>
      </c>
      <c r="C131" s="613" t="s">
        <v>6</v>
      </c>
      <c r="D131" s="614">
        <v>5</v>
      </c>
      <c r="F131" s="620">
        <f>D131*E131</f>
        <v>0</v>
      </c>
    </row>
    <row r="132" spans="1:7">
      <c r="A132" s="612"/>
      <c r="B132" s="286"/>
      <c r="C132" s="613"/>
      <c r="D132" s="614"/>
      <c r="F132" s="620"/>
    </row>
    <row r="133" spans="1:7">
      <c r="A133" s="612"/>
      <c r="B133" s="286"/>
      <c r="C133" s="613"/>
      <c r="D133" s="614"/>
      <c r="F133" s="620"/>
    </row>
    <row r="134" spans="1:7">
      <c r="A134" s="617" t="s">
        <v>691</v>
      </c>
      <c r="B134" s="618" t="s">
        <v>276</v>
      </c>
      <c r="C134" s="613"/>
      <c r="D134" s="614"/>
      <c r="F134" s="620"/>
    </row>
    <row r="135" spans="1:7" ht="323.25" customHeight="1">
      <c r="A135" s="612"/>
      <c r="B135" s="286" t="s">
        <v>1006</v>
      </c>
      <c r="C135" s="613" t="s">
        <v>924</v>
      </c>
      <c r="D135" s="614">
        <v>190</v>
      </c>
      <c r="F135" s="620">
        <f>D135*E135</f>
        <v>0</v>
      </c>
    </row>
    <row r="136" spans="1:7">
      <c r="A136" s="612"/>
      <c r="B136" s="286"/>
      <c r="C136" s="613"/>
      <c r="D136" s="614"/>
      <c r="F136" s="620"/>
    </row>
    <row r="137" spans="1:7" ht="13.9" customHeight="1">
      <c r="A137" s="617" t="s">
        <v>740</v>
      </c>
      <c r="B137" s="618" t="s">
        <v>145</v>
      </c>
      <c r="C137" s="613"/>
      <c r="D137" s="614"/>
      <c r="F137" s="620"/>
    </row>
    <row r="138" spans="1:7" ht="35.25" customHeight="1">
      <c r="A138" s="617"/>
      <c r="B138" s="286" t="s">
        <v>1007</v>
      </c>
      <c r="C138" s="613" t="s">
        <v>6</v>
      </c>
      <c r="D138" s="614">
        <v>2</v>
      </c>
      <c r="F138" s="620">
        <f>D138*E138</f>
        <v>0</v>
      </c>
    </row>
    <row r="139" spans="1:7">
      <c r="A139" s="617"/>
      <c r="B139" s="286"/>
      <c r="C139" s="613"/>
      <c r="D139" s="614"/>
      <c r="F139" s="620"/>
    </row>
    <row r="140" spans="1:7">
      <c r="A140" s="617" t="s">
        <v>757</v>
      </c>
      <c r="B140" s="618" t="s">
        <v>151</v>
      </c>
      <c r="C140" s="613"/>
      <c r="D140" s="614"/>
      <c r="F140" s="620"/>
    </row>
    <row r="141" spans="1:7" ht="262.5" customHeight="1">
      <c r="A141" s="617"/>
      <c r="B141" s="286" t="s">
        <v>1008</v>
      </c>
      <c r="C141" s="613" t="s">
        <v>249</v>
      </c>
      <c r="D141" s="614">
        <v>1</v>
      </c>
      <c r="F141" s="620">
        <f>D141*E141</f>
        <v>0</v>
      </c>
    </row>
    <row r="142" spans="1:7">
      <c r="B142" s="286"/>
      <c r="F142" s="695"/>
    </row>
    <row r="143" spans="1:7" s="644" customFormat="1" ht="25.15" customHeight="1">
      <c r="A143" s="696" t="s">
        <v>158</v>
      </c>
      <c r="B143" s="697" t="s">
        <v>858</v>
      </c>
      <c r="C143" s="719"/>
      <c r="D143" s="698"/>
      <c r="E143" s="699"/>
      <c r="F143" s="626">
        <f>SUM(F97:F142)</f>
        <v>0</v>
      </c>
      <c r="G143" s="720"/>
    </row>
    <row r="144" spans="1:7">
      <c r="A144" s="686"/>
      <c r="B144" s="721"/>
      <c r="C144" s="721"/>
      <c r="D144" s="686"/>
      <c r="E144" s="722"/>
      <c r="F144" s="716"/>
    </row>
    <row r="145" spans="1:6">
      <c r="A145" s="686"/>
      <c r="B145" s="721"/>
      <c r="C145" s="721"/>
      <c r="D145" s="686"/>
      <c r="E145" s="722"/>
      <c r="F145" s="716"/>
    </row>
    <row r="146" spans="1:6" ht="15.75">
      <c r="A146" s="723"/>
      <c r="B146" s="724" t="s">
        <v>162</v>
      </c>
      <c r="C146" s="723"/>
      <c r="D146" s="725"/>
      <c r="E146" s="683"/>
      <c r="F146" s="723"/>
    </row>
    <row r="147" spans="1:6">
      <c r="A147" s="723"/>
      <c r="B147" s="286"/>
      <c r="C147" s="723"/>
      <c r="D147" s="725"/>
      <c r="E147" s="683"/>
      <c r="F147" s="723"/>
    </row>
    <row r="148" spans="1:6" ht="24.95" customHeight="1">
      <c r="A148" s="646" t="s">
        <v>155</v>
      </c>
      <c r="B148" s="647" t="s">
        <v>107</v>
      </c>
      <c r="C148" s="646" t="s">
        <v>163</v>
      </c>
      <c r="D148" s="648"/>
      <c r="E148" s="649"/>
      <c r="F148" s="648">
        <f>F14</f>
        <v>0</v>
      </c>
    </row>
    <row r="149" spans="1:6" ht="24.95" customHeight="1">
      <c r="A149" s="646" t="s">
        <v>156</v>
      </c>
      <c r="B149" s="647" t="s">
        <v>113</v>
      </c>
      <c r="C149" s="646" t="s">
        <v>163</v>
      </c>
      <c r="D149" s="648"/>
      <c r="E149" s="649"/>
      <c r="F149" s="648">
        <f>F49</f>
        <v>0</v>
      </c>
    </row>
    <row r="150" spans="1:6" ht="24.95" customHeight="1">
      <c r="A150" s="646" t="s">
        <v>157</v>
      </c>
      <c r="B150" s="647" t="s">
        <v>161</v>
      </c>
      <c r="C150" s="646" t="s">
        <v>163</v>
      </c>
      <c r="D150" s="648"/>
      <c r="E150" s="650"/>
      <c r="F150" s="648">
        <f>F91</f>
        <v>0</v>
      </c>
    </row>
    <row r="151" spans="1:6" ht="24.95" customHeight="1">
      <c r="A151" s="646" t="s">
        <v>158</v>
      </c>
      <c r="B151" s="647" t="s">
        <v>137</v>
      </c>
      <c r="C151" s="646" t="s">
        <v>163</v>
      </c>
      <c r="D151" s="648"/>
      <c r="E151" s="650"/>
      <c r="F151" s="648">
        <f>F143</f>
        <v>0</v>
      </c>
    </row>
    <row r="152" spans="1:6">
      <c r="A152" s="726"/>
      <c r="B152" s="726"/>
      <c r="C152" s="726"/>
      <c r="D152" s="727"/>
      <c r="E152" s="722"/>
      <c r="F152" s="728"/>
    </row>
    <row r="153" spans="1:6" ht="25.15" customHeight="1">
      <c r="A153" s="623" t="s">
        <v>759</v>
      </c>
      <c r="B153" s="729" t="s">
        <v>843</v>
      </c>
      <c r="C153" s="623" t="s">
        <v>163</v>
      </c>
      <c r="D153" s="626"/>
      <c r="E153" s="634"/>
      <c r="F153" s="626">
        <f>SUM(F148:F151)</f>
        <v>0</v>
      </c>
    </row>
    <row r="154" spans="1:6">
      <c r="F154" s="695"/>
    </row>
    <row r="155" spans="1:6" ht="18.75">
      <c r="A155" s="730"/>
      <c r="B155" s="731"/>
      <c r="C155" s="731"/>
      <c r="D155" s="732"/>
      <c r="E155" s="733"/>
      <c r="F155" s="695"/>
    </row>
    <row r="156" spans="1:6" ht="18.75">
      <c r="A156" s="730"/>
      <c r="B156" s="731"/>
      <c r="C156" s="731"/>
      <c r="D156" s="732"/>
      <c r="E156" s="733"/>
    </row>
    <row r="157" spans="1:6" ht="18.75">
      <c r="A157" s="730"/>
      <c r="B157" s="731"/>
      <c r="C157" s="731"/>
      <c r="D157" s="732"/>
      <c r="E157" s="733"/>
    </row>
    <row r="158" spans="1:6" ht="18.75">
      <c r="A158" s="730"/>
      <c r="B158" s="731"/>
      <c r="C158" s="731"/>
      <c r="D158" s="732"/>
      <c r="E158" s="733"/>
    </row>
    <row r="159" spans="1:6" ht="18.75">
      <c r="A159" s="730"/>
      <c r="B159" s="731"/>
      <c r="C159" s="731"/>
      <c r="D159" s="732"/>
      <c r="E159" s="733"/>
      <c r="F159" s="734"/>
    </row>
    <row r="160" spans="1:6" ht="18.75">
      <c r="A160" s="730"/>
      <c r="B160" s="735"/>
      <c r="C160" s="735"/>
      <c r="D160" s="730"/>
      <c r="E160" s="736"/>
      <c r="F160" s="737"/>
    </row>
    <row r="161" spans="1:6" ht="21">
      <c r="A161" s="738"/>
      <c r="B161" s="739"/>
      <c r="C161" s="739"/>
      <c r="D161" s="740"/>
      <c r="E161" s="741"/>
      <c r="F161" s="742"/>
    </row>
    <row r="162" spans="1:6" ht="18.75">
      <c r="A162" s="730"/>
      <c r="B162" s="743"/>
      <c r="C162" s="744"/>
      <c r="D162" s="745"/>
      <c r="E162" s="662"/>
      <c r="F162" s="742"/>
    </row>
    <row r="163" spans="1:6" ht="18.75">
      <c r="A163" s="730"/>
      <c r="B163" s="743"/>
      <c r="C163" s="744"/>
      <c r="D163" s="745"/>
      <c r="E163" s="662"/>
      <c r="F163" s="742"/>
    </row>
    <row r="164" spans="1:6" ht="18.75">
      <c r="A164" s="730"/>
      <c r="B164" s="743"/>
      <c r="C164" s="744"/>
      <c r="D164" s="745"/>
      <c r="E164" s="662"/>
      <c r="F164" s="742"/>
    </row>
    <row r="165" spans="1:6" ht="18.75">
      <c r="A165" s="730"/>
      <c r="B165" s="743"/>
      <c r="C165" s="744"/>
      <c r="D165" s="745"/>
      <c r="E165" s="662"/>
      <c r="F165" s="742"/>
    </row>
    <row r="166" spans="1:6" ht="15.75">
      <c r="A166" s="746"/>
      <c r="B166" s="747"/>
      <c r="D166" s="748"/>
      <c r="E166" s="662"/>
      <c r="F166" s="749"/>
    </row>
    <row r="167" spans="1:6" ht="15" customHeight="1">
      <c r="A167" s="750"/>
      <c r="B167" s="743"/>
      <c r="C167" s="744"/>
      <c r="D167" s="745"/>
      <c r="E167" s="662"/>
      <c r="F167" s="742"/>
    </row>
    <row r="168" spans="1:6">
      <c r="A168" s="746"/>
      <c r="B168" s="751"/>
      <c r="C168" s="683"/>
      <c r="D168" s="709"/>
      <c r="E168" s="665"/>
      <c r="F168" s="695"/>
    </row>
    <row r="169" spans="1:6">
      <c r="A169" s="746"/>
      <c r="B169" s="751"/>
      <c r="C169" s="683"/>
      <c r="D169" s="709"/>
      <c r="E169" s="665"/>
    </row>
    <row r="170" spans="1:6">
      <c r="A170" s="746"/>
      <c r="B170" s="751"/>
      <c r="C170" s="683"/>
      <c r="D170" s="709"/>
      <c r="E170" s="665"/>
    </row>
    <row r="171" spans="1:6">
      <c r="A171" s="746"/>
      <c r="B171" s="751"/>
      <c r="C171" s="683"/>
      <c r="D171" s="709"/>
      <c r="E171" s="665"/>
    </row>
    <row r="172" spans="1:6">
      <c r="A172" s="746"/>
      <c r="B172" s="751"/>
      <c r="C172" s="683"/>
      <c r="D172" s="709"/>
      <c r="E172" s="665"/>
    </row>
    <row r="173" spans="1:6">
      <c r="A173" s="746"/>
      <c r="B173" s="751"/>
      <c r="C173" s="683"/>
      <c r="D173" s="694"/>
      <c r="E173" s="665"/>
    </row>
    <row r="174" spans="1:6">
      <c r="A174" s="746"/>
      <c r="B174" s="751"/>
      <c r="C174" s="683"/>
      <c r="D174" s="709"/>
      <c r="E174" s="665"/>
    </row>
    <row r="175" spans="1:6" ht="15.75">
      <c r="A175" s="746"/>
      <c r="B175" s="751"/>
      <c r="C175" s="752"/>
      <c r="D175" s="753"/>
      <c r="E175" s="667"/>
      <c r="F175" s="754"/>
    </row>
    <row r="176" spans="1:6">
      <c r="A176" s="746"/>
      <c r="B176" s="751"/>
      <c r="C176" s="683"/>
      <c r="D176" s="709"/>
      <c r="E176" s="665"/>
    </row>
    <row r="177" spans="1:6">
      <c r="A177" s="746"/>
      <c r="B177" s="751"/>
      <c r="C177" s="683"/>
      <c r="D177" s="709"/>
      <c r="E177" s="665"/>
    </row>
    <row r="178" spans="1:6">
      <c r="A178" s="746"/>
      <c r="B178" s="751"/>
      <c r="C178" s="683"/>
      <c r="D178" s="709"/>
      <c r="E178" s="665"/>
    </row>
    <row r="179" spans="1:6">
      <c r="A179" s="746"/>
      <c r="B179" s="751"/>
      <c r="C179" s="683"/>
      <c r="D179" s="709"/>
      <c r="E179" s="665"/>
    </row>
    <row r="180" spans="1:6" ht="15.75">
      <c r="A180" s="746"/>
      <c r="B180" s="751"/>
      <c r="C180" s="683"/>
      <c r="D180" s="755"/>
      <c r="E180" s="665"/>
    </row>
    <row r="181" spans="1:6">
      <c r="A181" s="746"/>
      <c r="B181" s="751"/>
      <c r="C181" s="683"/>
      <c r="D181" s="709"/>
      <c r="E181" s="665"/>
    </row>
    <row r="182" spans="1:6">
      <c r="A182" s="746"/>
      <c r="B182" s="751"/>
      <c r="C182" s="683"/>
      <c r="D182" s="709"/>
      <c r="E182" s="665"/>
    </row>
    <row r="183" spans="1:6">
      <c r="A183" s="756"/>
      <c r="C183" s="757"/>
      <c r="D183" s="758"/>
      <c r="E183" s="671"/>
      <c r="F183" s="759"/>
    </row>
    <row r="184" spans="1:6">
      <c r="A184" s="756"/>
      <c r="C184" s="757"/>
      <c r="D184" s="758"/>
      <c r="E184" s="671"/>
      <c r="F184" s="759"/>
    </row>
    <row r="185" spans="1:6">
      <c r="A185" s="746"/>
      <c r="B185" s="751"/>
      <c r="C185" s="683"/>
      <c r="D185" s="709"/>
      <c r="E185" s="665"/>
    </row>
    <row r="186" spans="1:6">
      <c r="A186" s="746"/>
      <c r="B186" s="751"/>
      <c r="C186" s="683"/>
      <c r="D186" s="709"/>
      <c r="E186" s="665"/>
    </row>
    <row r="187" spans="1:6">
      <c r="A187" s="746"/>
      <c r="B187" s="751"/>
      <c r="C187" s="683"/>
      <c r="D187" s="709"/>
      <c r="E187" s="665"/>
    </row>
    <row r="215" spans="2:5">
      <c r="B215" s="689"/>
      <c r="C215" s="683"/>
      <c r="E215" s="665"/>
    </row>
  </sheetData>
  <sheetProtection algorithmName="SHA-512" hashValue="u2UnpaCFBt8xY9m3Mu5JfWvNGGvWtzyUWOQ98/Gzm/8L46C5hR9Crar/nJo3pErnj3LCn0+m7chC4XvkBJRM7A==" saltValue="SP3jBIigk2oD9Y9ashAc6g==" spinCount="100000" sheet="1" objects="1" scenarios="1"/>
  <pageMargins left="0.98425196850393704" right="0.39370078740157483" top="0.59055118110236227" bottom="0.39370078740157483" header="0.31496062992125984" footer="0.31496062992125984"/>
  <pageSetup paperSize="9" firstPageNumber="42" orientation="portrait" useFirstPageNumber="1" horizontalDpi="300" verticalDpi="300" r:id="rId1"/>
  <headerFooter>
    <oddFooter>&amp;R&amp;8&amp;P</oddFooter>
  </headerFooter>
  <rowBreaks count="15" manualBreakCount="15">
    <brk id="14" max="5" man="1"/>
    <brk id="26" max="16383" man="1"/>
    <brk id="35" max="16383" man="1"/>
    <brk id="44" max="16383" man="1"/>
    <brk id="51" max="16383" man="1"/>
    <brk id="63" max="16383" man="1"/>
    <brk id="70" max="16383" man="1"/>
    <brk id="78" max="16383" man="1"/>
    <brk id="86" max="16383" man="1"/>
    <brk id="99" max="16383" man="1"/>
    <brk id="116" max="16383" man="1"/>
    <brk id="120" max="16383" man="1"/>
    <brk id="124" max="16383" man="1"/>
    <brk id="132" max="16383" man="1"/>
    <brk id="14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86036-3455-4397-A374-71D7DDA4C046}">
  <dimension ref="A1:AME269"/>
  <sheetViews>
    <sheetView view="pageBreakPreview" topLeftCell="A2" zoomScaleNormal="85" zoomScaleSheetLayoutView="100" workbookViewId="0">
      <selection activeCell="E11" sqref="E11"/>
    </sheetView>
  </sheetViews>
  <sheetFormatPr defaultColWidth="11.5703125" defaultRowHeight="15"/>
  <cols>
    <col min="1" max="1" width="4.28515625" style="369" customWidth="1"/>
    <col min="2" max="2" width="41.7109375" style="97" customWidth="1"/>
    <col min="3" max="3" width="6.7109375" style="98" customWidth="1"/>
    <col min="4" max="4" width="8.7109375" style="71" customWidth="1"/>
    <col min="5" max="5" width="11.7109375" style="29" customWidth="1"/>
    <col min="6" max="6" width="12.7109375" style="14" customWidth="1"/>
    <col min="7" max="7" width="11.5703125" style="92"/>
    <col min="8" max="8" width="25.28515625" style="92" customWidth="1"/>
    <col min="9" max="16384" width="11.5703125" style="92"/>
  </cols>
  <sheetData>
    <row r="1" spans="1:8" ht="6" hidden="1" customHeight="1" thickBot="1">
      <c r="A1" s="365"/>
      <c r="B1" s="277"/>
      <c r="C1" s="1"/>
      <c r="D1" s="27"/>
      <c r="F1" s="15"/>
    </row>
    <row r="2" spans="1:8" ht="6" customHeight="1">
      <c r="A2" s="365"/>
      <c r="B2" s="277"/>
      <c r="C2" s="1"/>
      <c r="D2" s="27"/>
      <c r="F2" s="15"/>
    </row>
    <row r="3" spans="1:8" s="4" customFormat="1" ht="47.25">
      <c r="A3" s="84" t="s">
        <v>747</v>
      </c>
      <c r="B3" s="439" t="s">
        <v>748</v>
      </c>
      <c r="C3" s="59"/>
      <c r="D3" s="324"/>
      <c r="E3" s="535"/>
      <c r="F3" s="11"/>
      <c r="G3" s="32"/>
      <c r="H3" s="64"/>
    </row>
    <row r="4" spans="1:8">
      <c r="A4" s="366"/>
      <c r="B4" s="426"/>
      <c r="C4" s="116"/>
      <c r="D4" s="135"/>
      <c r="E4" s="125"/>
      <c r="F4" s="149"/>
    </row>
    <row r="5" spans="1:8">
      <c r="A5" s="366"/>
      <c r="B5" s="426"/>
      <c r="C5" s="116"/>
      <c r="D5" s="135"/>
      <c r="E5" s="125"/>
      <c r="F5" s="149"/>
    </row>
    <row r="6" spans="1:8">
      <c r="A6" s="367" t="s">
        <v>761</v>
      </c>
      <c r="B6" s="99" t="s">
        <v>239</v>
      </c>
    </row>
    <row r="7" spans="1:8">
      <c r="A7" s="367"/>
      <c r="D7" s="54"/>
      <c r="E7" s="16"/>
    </row>
    <row r="8" spans="1:8" ht="16.5" customHeight="1">
      <c r="A8" s="36" t="s">
        <v>155</v>
      </c>
      <c r="B8" s="279" t="s">
        <v>125</v>
      </c>
      <c r="C8" s="60"/>
      <c r="D8" s="136"/>
      <c r="F8" s="150"/>
    </row>
    <row r="9" spans="1:8">
      <c r="A9" s="106"/>
    </row>
    <row r="10" spans="1:8">
      <c r="A10" s="20" t="s">
        <v>677</v>
      </c>
      <c r="B10" s="96" t="s">
        <v>266</v>
      </c>
      <c r="C10" s="24"/>
      <c r="D10" s="27"/>
      <c r="F10" s="17"/>
    </row>
    <row r="11" spans="1:8" ht="255.75" customHeight="1">
      <c r="A11" s="20"/>
      <c r="B11" s="26" t="s">
        <v>760</v>
      </c>
      <c r="C11" s="24" t="s">
        <v>160</v>
      </c>
      <c r="D11" s="27">
        <v>3</v>
      </c>
      <c r="F11" s="17">
        <f>D11*E11</f>
        <v>0</v>
      </c>
    </row>
    <row r="12" spans="1:8">
      <c r="A12" s="106"/>
      <c r="B12" s="105"/>
      <c r="C12" s="104"/>
      <c r="F12" s="25"/>
    </row>
    <row r="13" spans="1:8" ht="25.15" customHeight="1">
      <c r="A13" s="371" t="s">
        <v>155</v>
      </c>
      <c r="B13" s="283" t="s">
        <v>862</v>
      </c>
      <c r="C13" s="117" t="s">
        <v>163</v>
      </c>
      <c r="D13" s="137"/>
      <c r="E13" s="536"/>
      <c r="F13" s="31">
        <f>SUM(F10:F11)</f>
        <v>0</v>
      </c>
    </row>
    <row r="14" spans="1:8">
      <c r="B14" s="99"/>
      <c r="C14" s="118"/>
      <c r="D14" s="102"/>
      <c r="E14" s="127"/>
      <c r="F14" s="100"/>
    </row>
    <row r="15" spans="1:8" ht="25.15" customHeight="1">
      <c r="A15" s="364" t="s">
        <v>761</v>
      </c>
      <c r="B15" s="427" t="s">
        <v>285</v>
      </c>
      <c r="C15" s="119" t="s">
        <v>163</v>
      </c>
      <c r="D15" s="113"/>
      <c r="E15" s="128"/>
      <c r="F15" s="113">
        <f>SUM(F13)</f>
        <v>0</v>
      </c>
    </row>
    <row r="16" spans="1:8">
      <c r="A16" s="95"/>
      <c r="B16" s="99"/>
      <c r="C16" s="120"/>
      <c r="D16" s="138"/>
      <c r="E16" s="129"/>
      <c r="F16" s="100"/>
    </row>
    <row r="17" spans="1:6">
      <c r="A17" s="95"/>
      <c r="B17" s="99"/>
      <c r="C17" s="120"/>
      <c r="D17" s="138"/>
      <c r="E17" s="129"/>
      <c r="F17" s="100"/>
    </row>
    <row r="18" spans="1:6" s="356" customFormat="1" ht="30">
      <c r="A18" s="422" t="s">
        <v>762</v>
      </c>
      <c r="B18" s="428" t="s">
        <v>164</v>
      </c>
      <c r="C18" s="422"/>
      <c r="D18" s="423"/>
      <c r="E18" s="424"/>
      <c r="F18" s="425"/>
    </row>
    <row r="19" spans="1:6">
      <c r="A19" s="95"/>
      <c r="B19" s="99"/>
      <c r="C19" s="120"/>
      <c r="D19" s="138"/>
      <c r="F19" s="100"/>
    </row>
    <row r="20" spans="1:6">
      <c r="A20" s="36" t="s">
        <v>155</v>
      </c>
      <c r="B20" s="279" t="s">
        <v>107</v>
      </c>
      <c r="C20" s="60"/>
      <c r="D20" s="136"/>
      <c r="F20" s="150"/>
    </row>
    <row r="21" spans="1:6">
      <c r="A21" s="370"/>
      <c r="B21" s="278"/>
      <c r="C21" s="62"/>
      <c r="D21" s="21"/>
      <c r="F21" s="52"/>
    </row>
    <row r="22" spans="1:6">
      <c r="A22" s="20" t="s">
        <v>677</v>
      </c>
      <c r="B22" s="96" t="s">
        <v>286</v>
      </c>
      <c r="C22" s="24"/>
      <c r="D22" s="27"/>
      <c r="F22" s="17"/>
    </row>
    <row r="23" spans="1:6" ht="102">
      <c r="A23" s="20"/>
      <c r="B23" s="26" t="s">
        <v>287</v>
      </c>
      <c r="C23" s="24" t="s">
        <v>9</v>
      </c>
      <c r="D23" s="27">
        <v>310</v>
      </c>
      <c r="F23" s="17">
        <f>D23*E23</f>
        <v>0</v>
      </c>
    </row>
    <row r="24" spans="1:6">
      <c r="A24" s="20"/>
      <c r="B24" s="26"/>
      <c r="C24" s="24"/>
      <c r="D24" s="27"/>
      <c r="F24" s="17"/>
    </row>
    <row r="25" spans="1:6" ht="20.45" customHeight="1">
      <c r="A25" s="20" t="s">
        <v>678</v>
      </c>
      <c r="B25" s="96" t="s">
        <v>288</v>
      </c>
      <c r="C25" s="24"/>
      <c r="D25" s="27"/>
      <c r="F25" s="17"/>
    </row>
    <row r="26" spans="1:6" ht="81.75" customHeight="1">
      <c r="A26" s="20"/>
      <c r="B26" s="26" t="s">
        <v>289</v>
      </c>
      <c r="C26" s="24" t="s">
        <v>6</v>
      </c>
      <c r="D26" s="27">
        <v>4</v>
      </c>
      <c r="F26" s="17">
        <f>D26*E26</f>
        <v>0</v>
      </c>
    </row>
    <row r="27" spans="1:6">
      <c r="A27" s="20"/>
      <c r="B27" s="26"/>
      <c r="C27" s="24"/>
      <c r="D27" s="27"/>
      <c r="F27" s="17"/>
    </row>
    <row r="28" spans="1:6">
      <c r="A28" s="20" t="s">
        <v>683</v>
      </c>
      <c r="B28" s="96" t="s">
        <v>290</v>
      </c>
      <c r="C28" s="24"/>
      <c r="D28" s="27"/>
      <c r="F28" s="17"/>
    </row>
    <row r="29" spans="1:6" ht="63.75">
      <c r="A29" s="20"/>
      <c r="B29" s="26" t="s">
        <v>291</v>
      </c>
      <c r="C29" s="24" t="s">
        <v>9</v>
      </c>
      <c r="D29" s="27">
        <v>310</v>
      </c>
      <c r="F29" s="17">
        <f>D29*E29</f>
        <v>0</v>
      </c>
    </row>
    <row r="30" spans="1:6">
      <c r="A30" s="20"/>
      <c r="B30" s="26"/>
      <c r="C30" s="24"/>
      <c r="D30" s="27"/>
      <c r="F30" s="17"/>
    </row>
    <row r="31" spans="1:6">
      <c r="A31" s="20" t="s">
        <v>684</v>
      </c>
      <c r="B31" s="96" t="s">
        <v>292</v>
      </c>
      <c r="C31" s="24"/>
      <c r="D31" s="27"/>
      <c r="F31" s="17"/>
    </row>
    <row r="32" spans="1:6" ht="57.75" customHeight="1">
      <c r="A32" s="20"/>
      <c r="B32" s="26" t="s">
        <v>293</v>
      </c>
      <c r="C32" s="24" t="s">
        <v>6</v>
      </c>
      <c r="D32" s="27">
        <v>1</v>
      </c>
      <c r="F32" s="17">
        <f>D32*E32</f>
        <v>0</v>
      </c>
    </row>
    <row r="33" spans="1:6">
      <c r="A33" s="20"/>
      <c r="B33" s="26"/>
      <c r="C33" s="24"/>
      <c r="D33" s="27"/>
      <c r="F33" s="17"/>
    </row>
    <row r="34" spans="1:6">
      <c r="A34" s="20" t="s">
        <v>685</v>
      </c>
      <c r="B34" s="96" t="s">
        <v>294</v>
      </c>
      <c r="C34" s="24"/>
      <c r="D34" s="27"/>
      <c r="F34" s="17"/>
    </row>
    <row r="35" spans="1:6" ht="58.5" customHeight="1">
      <c r="A35" s="20"/>
      <c r="B35" s="26" t="s">
        <v>295</v>
      </c>
      <c r="C35" s="24" t="s">
        <v>6</v>
      </c>
      <c r="D35" s="27">
        <v>4</v>
      </c>
      <c r="F35" s="17">
        <f>D35*E35</f>
        <v>0</v>
      </c>
    </row>
    <row r="36" spans="1:6">
      <c r="A36" s="20"/>
      <c r="B36" s="26"/>
      <c r="C36" s="24"/>
      <c r="D36" s="27"/>
      <c r="F36" s="17"/>
    </row>
    <row r="37" spans="1:6" ht="25.5">
      <c r="A37" s="20" t="s">
        <v>686</v>
      </c>
      <c r="B37" s="96" t="s">
        <v>296</v>
      </c>
      <c r="C37" s="24"/>
      <c r="D37" s="27"/>
      <c r="F37" s="17"/>
    </row>
    <row r="38" spans="1:6" ht="107.25" customHeight="1">
      <c r="A38" s="20"/>
      <c r="B38" s="26" t="s">
        <v>297</v>
      </c>
      <c r="C38" s="24" t="s">
        <v>298</v>
      </c>
      <c r="D38" s="27">
        <v>1</v>
      </c>
      <c r="F38" s="17">
        <f>D38*E38</f>
        <v>0</v>
      </c>
    </row>
    <row r="39" spans="1:6">
      <c r="A39" s="20"/>
      <c r="B39" s="26"/>
      <c r="C39" s="24"/>
      <c r="D39" s="27"/>
      <c r="F39" s="17"/>
    </row>
    <row r="40" spans="1:6">
      <c r="A40" s="20"/>
      <c r="B40" s="26"/>
      <c r="C40" s="24"/>
      <c r="D40" s="27"/>
      <c r="F40" s="17"/>
    </row>
    <row r="41" spans="1:6" ht="19.149999999999999" customHeight="1">
      <c r="A41" s="20" t="s">
        <v>687</v>
      </c>
      <c r="B41" s="96" t="s">
        <v>299</v>
      </c>
      <c r="C41" s="24"/>
      <c r="D41" s="27"/>
      <c r="F41" s="17"/>
    </row>
    <row r="42" spans="1:6" ht="80.25" customHeight="1">
      <c r="A42" s="20"/>
      <c r="B42" s="26" t="s">
        <v>300</v>
      </c>
      <c r="C42" s="24"/>
      <c r="D42" s="27"/>
      <c r="F42" s="17"/>
    </row>
    <row r="43" spans="1:6">
      <c r="A43" s="6" t="s">
        <v>241</v>
      </c>
      <c r="B43" s="303" t="s">
        <v>301</v>
      </c>
      <c r="C43" s="24" t="s">
        <v>6</v>
      </c>
      <c r="D43" s="27">
        <v>2</v>
      </c>
      <c r="F43" s="17">
        <f>D43*E43</f>
        <v>0</v>
      </c>
    </row>
    <row r="44" spans="1:6" ht="15" customHeight="1">
      <c r="A44" s="6" t="s">
        <v>242</v>
      </c>
      <c r="B44" s="303" t="s">
        <v>302</v>
      </c>
      <c r="C44" s="24" t="s">
        <v>6</v>
      </c>
      <c r="D44" s="27">
        <v>2</v>
      </c>
      <c r="F44" s="17">
        <f>D44*E44</f>
        <v>0</v>
      </c>
    </row>
    <row r="45" spans="1:6">
      <c r="A45" s="20"/>
      <c r="B45" s="26"/>
      <c r="C45" s="24"/>
      <c r="D45" s="27"/>
      <c r="F45" s="17"/>
    </row>
    <row r="46" spans="1:6" ht="25.15" customHeight="1">
      <c r="A46" s="360" t="s">
        <v>155</v>
      </c>
      <c r="B46" s="283" t="s">
        <v>764</v>
      </c>
      <c r="C46" s="46" t="s">
        <v>163</v>
      </c>
      <c r="D46" s="137"/>
      <c r="E46" s="536"/>
      <c r="F46" s="31">
        <f>SUM(F22:F44)</f>
        <v>0</v>
      </c>
    </row>
    <row r="47" spans="1:6">
      <c r="A47" s="20"/>
      <c r="B47" s="26"/>
      <c r="C47" s="24"/>
      <c r="D47" s="27"/>
      <c r="F47" s="17"/>
    </row>
    <row r="48" spans="1:6">
      <c r="A48" s="20"/>
      <c r="B48" s="26"/>
      <c r="C48" s="24"/>
      <c r="D48" s="27"/>
      <c r="F48" s="17"/>
    </row>
    <row r="49" spans="1:6">
      <c r="A49" s="36" t="s">
        <v>394</v>
      </c>
      <c r="B49" s="289" t="s">
        <v>113</v>
      </c>
      <c r="C49" s="62"/>
      <c r="D49" s="139"/>
      <c r="E49" s="537"/>
      <c r="F49" s="52"/>
    </row>
    <row r="50" spans="1:6">
      <c r="A50" s="20"/>
      <c r="B50" s="277"/>
      <c r="C50" s="1"/>
      <c r="D50" s="27"/>
      <c r="F50" s="15"/>
    </row>
    <row r="51" spans="1:6" ht="25.5">
      <c r="A51" s="20" t="s">
        <v>677</v>
      </c>
      <c r="B51" s="96" t="s">
        <v>303</v>
      </c>
      <c r="C51" s="24"/>
      <c r="D51" s="27"/>
      <c r="F51" s="17"/>
    </row>
    <row r="52" spans="1:6" ht="54" customHeight="1">
      <c r="A52" s="20"/>
      <c r="B52" s="26" t="s">
        <v>304</v>
      </c>
      <c r="C52" s="24" t="s">
        <v>9</v>
      </c>
      <c r="D52" s="27">
        <v>230</v>
      </c>
      <c r="F52" s="17">
        <f>D52*E52</f>
        <v>0</v>
      </c>
    </row>
    <row r="53" spans="1:6">
      <c r="A53" s="20"/>
      <c r="B53" s="26"/>
      <c r="C53" s="24"/>
      <c r="D53" s="27"/>
      <c r="F53" s="17"/>
    </row>
    <row r="54" spans="1:6" ht="25.5">
      <c r="A54" s="20" t="s">
        <v>678</v>
      </c>
      <c r="B54" s="96" t="s">
        <v>305</v>
      </c>
      <c r="C54" s="24"/>
      <c r="D54" s="27"/>
      <c r="F54" s="17"/>
    </row>
    <row r="55" spans="1:6" ht="108" customHeight="1">
      <c r="A55" s="20"/>
      <c r="B55" s="26" t="s">
        <v>400</v>
      </c>
      <c r="C55" s="24" t="s">
        <v>159</v>
      </c>
      <c r="D55" s="27">
        <v>230</v>
      </c>
      <c r="F55" s="17">
        <f>D55*E55</f>
        <v>0</v>
      </c>
    </row>
    <row r="56" spans="1:6">
      <c r="A56" s="20"/>
      <c r="B56" s="26"/>
      <c r="C56" s="24"/>
      <c r="D56" s="27"/>
      <c r="F56" s="17"/>
    </row>
    <row r="57" spans="1:6">
      <c r="A57" s="20" t="s">
        <v>683</v>
      </c>
      <c r="B57" s="96" t="s">
        <v>306</v>
      </c>
      <c r="C57" s="24"/>
      <c r="D57" s="27"/>
      <c r="F57" s="17"/>
    </row>
    <row r="58" spans="1:6" ht="249.75" customHeight="1">
      <c r="A58" s="20"/>
      <c r="B58" s="26" t="s">
        <v>307</v>
      </c>
      <c r="C58" s="24" t="s">
        <v>160</v>
      </c>
      <c r="D58" s="27">
        <v>207</v>
      </c>
      <c r="F58" s="17">
        <f>D58*E58</f>
        <v>0</v>
      </c>
    </row>
    <row r="59" spans="1:6">
      <c r="A59" s="20"/>
      <c r="B59" s="26"/>
      <c r="C59" s="24"/>
      <c r="D59" s="27"/>
      <c r="F59" s="17"/>
    </row>
    <row r="60" spans="1:6" ht="25.5">
      <c r="A60" s="20" t="s">
        <v>684</v>
      </c>
      <c r="B60" s="96" t="s">
        <v>308</v>
      </c>
      <c r="C60" s="24"/>
      <c r="D60" s="27"/>
      <c r="F60" s="17"/>
    </row>
    <row r="61" spans="1:6" ht="71.25" customHeight="1">
      <c r="A61" s="20"/>
      <c r="B61" s="26" t="s">
        <v>309</v>
      </c>
      <c r="C61" s="24" t="s">
        <v>160</v>
      </c>
      <c r="D61" s="27">
        <v>20</v>
      </c>
      <c r="F61" s="17">
        <f>D61*E61</f>
        <v>0</v>
      </c>
    </row>
    <row r="62" spans="1:6">
      <c r="A62" s="20"/>
      <c r="B62" s="26"/>
      <c r="C62" s="24"/>
      <c r="D62" s="27"/>
      <c r="F62" s="17"/>
    </row>
    <row r="63" spans="1:6">
      <c r="A63" s="20"/>
      <c r="B63" s="26"/>
      <c r="C63" s="24"/>
      <c r="D63" s="27"/>
      <c r="F63" s="17"/>
    </row>
    <row r="64" spans="1:6" ht="25.5">
      <c r="A64" s="20" t="s">
        <v>685</v>
      </c>
      <c r="B64" s="96" t="s">
        <v>310</v>
      </c>
      <c r="C64" s="24"/>
      <c r="D64" s="27"/>
      <c r="F64" s="17"/>
    </row>
    <row r="65" spans="1:6" ht="82.5" customHeight="1">
      <c r="A65" s="20"/>
      <c r="B65" s="26" t="s">
        <v>311</v>
      </c>
      <c r="C65" s="24" t="s">
        <v>160</v>
      </c>
      <c r="D65" s="27">
        <v>70</v>
      </c>
      <c r="F65" s="17">
        <f>D65*E65</f>
        <v>0</v>
      </c>
    </row>
    <row r="66" spans="1:6">
      <c r="A66" s="20"/>
      <c r="B66" s="26"/>
      <c r="C66" s="24"/>
      <c r="D66" s="27"/>
      <c r="F66" s="17"/>
    </row>
    <row r="67" spans="1:6">
      <c r="A67" s="20" t="s">
        <v>686</v>
      </c>
      <c r="B67" s="96" t="s">
        <v>312</v>
      </c>
      <c r="C67" s="24"/>
      <c r="D67" s="27"/>
      <c r="F67" s="17"/>
    </row>
    <row r="68" spans="1:6" ht="315.60000000000002" customHeight="1">
      <c r="A68" s="20"/>
      <c r="B68" s="26" t="s">
        <v>313</v>
      </c>
      <c r="C68" s="24" t="s">
        <v>160</v>
      </c>
      <c r="D68" s="27">
        <v>117</v>
      </c>
      <c r="F68" s="17">
        <f>D68*E68</f>
        <v>0</v>
      </c>
    </row>
    <row r="69" spans="1:6">
      <c r="A69" s="20"/>
      <c r="B69" s="26"/>
      <c r="C69" s="24"/>
      <c r="D69" s="27"/>
      <c r="F69" s="17"/>
    </row>
    <row r="70" spans="1:6" ht="51">
      <c r="A70" s="20" t="s">
        <v>687</v>
      </c>
      <c r="B70" s="96" t="s">
        <v>314</v>
      </c>
      <c r="C70" s="24"/>
      <c r="D70" s="27"/>
      <c r="F70" s="17"/>
    </row>
    <row r="71" spans="1:6" ht="158.44999999999999" customHeight="1">
      <c r="A71" s="20"/>
      <c r="B71" s="26" t="s">
        <v>315</v>
      </c>
      <c r="C71" s="24" t="s">
        <v>160</v>
      </c>
      <c r="D71" s="27">
        <v>58</v>
      </c>
      <c r="F71" s="17">
        <f>D71*E71</f>
        <v>0</v>
      </c>
    </row>
    <row r="72" spans="1:6">
      <c r="A72" s="20"/>
      <c r="B72" s="26"/>
      <c r="C72" s="24"/>
      <c r="D72" s="27"/>
      <c r="F72" s="17"/>
    </row>
    <row r="73" spans="1:6">
      <c r="A73" s="20"/>
      <c r="B73" s="26"/>
      <c r="C73" s="24"/>
      <c r="D73" s="27"/>
      <c r="F73" s="17"/>
    </row>
    <row r="74" spans="1:6">
      <c r="A74" s="20" t="s">
        <v>688</v>
      </c>
      <c r="B74" s="96" t="s">
        <v>316</v>
      </c>
      <c r="C74" s="24"/>
      <c r="D74" s="27"/>
      <c r="F74" s="17"/>
    </row>
    <row r="75" spans="1:6" ht="198.75" customHeight="1">
      <c r="A75" s="20"/>
      <c r="B75" s="26" t="s">
        <v>1009</v>
      </c>
      <c r="C75" s="24" t="s">
        <v>160</v>
      </c>
      <c r="D75" s="27">
        <v>90</v>
      </c>
      <c r="F75" s="17">
        <f>D75*E75</f>
        <v>0</v>
      </c>
    </row>
    <row r="76" spans="1:6">
      <c r="A76" s="20"/>
      <c r="B76" s="26"/>
      <c r="C76" s="24"/>
      <c r="D76" s="27"/>
      <c r="F76" s="17"/>
    </row>
    <row r="77" spans="1:6" ht="25.15" customHeight="1">
      <c r="A77" s="360" t="s">
        <v>156</v>
      </c>
      <c r="B77" s="283" t="s">
        <v>692</v>
      </c>
      <c r="C77" s="46" t="s">
        <v>163</v>
      </c>
      <c r="D77" s="137"/>
      <c r="E77" s="536"/>
      <c r="F77" s="31">
        <f>SUM(F52:F75)</f>
        <v>0</v>
      </c>
    </row>
    <row r="78" spans="1:6">
      <c r="A78" s="35"/>
      <c r="B78" s="279"/>
      <c r="C78" s="60"/>
      <c r="D78" s="136"/>
      <c r="E78" s="233"/>
      <c r="F78" s="52"/>
    </row>
    <row r="79" spans="1:6">
      <c r="A79" s="35"/>
      <c r="B79" s="279"/>
      <c r="C79" s="60"/>
      <c r="D79" s="136"/>
      <c r="E79" s="233"/>
      <c r="F79" s="52"/>
    </row>
    <row r="80" spans="1:6">
      <c r="A80" s="35"/>
      <c r="B80" s="279"/>
      <c r="C80" s="60"/>
      <c r="D80" s="136"/>
      <c r="E80" s="233"/>
      <c r="F80" s="52"/>
    </row>
    <row r="81" spans="1:6">
      <c r="A81" s="36" t="s">
        <v>157</v>
      </c>
      <c r="B81" s="289" t="s">
        <v>317</v>
      </c>
      <c r="C81" s="62"/>
      <c r="D81" s="139"/>
      <c r="E81" s="537"/>
      <c r="F81" s="52"/>
    </row>
    <row r="82" spans="1:6">
      <c r="A82" s="20"/>
      <c r="B82" s="277"/>
      <c r="C82" s="1"/>
      <c r="D82" s="27"/>
      <c r="F82" s="15"/>
    </row>
    <row r="83" spans="1:6" ht="25.5">
      <c r="A83" s="20" t="s">
        <v>677</v>
      </c>
      <c r="B83" s="96" t="s">
        <v>318</v>
      </c>
      <c r="C83" s="24"/>
      <c r="D83" s="27"/>
      <c r="F83" s="17"/>
    </row>
    <row r="84" spans="1:6" ht="135" customHeight="1">
      <c r="A84" s="20"/>
      <c r="B84" s="26" t="s">
        <v>1010</v>
      </c>
      <c r="C84" s="24" t="s">
        <v>160</v>
      </c>
      <c r="D84" s="27">
        <v>20</v>
      </c>
      <c r="F84" s="17">
        <f>D84*E84</f>
        <v>0</v>
      </c>
    </row>
    <row r="85" spans="1:6">
      <c r="A85" s="20"/>
      <c r="B85" s="26"/>
      <c r="C85" s="24"/>
      <c r="D85" s="27"/>
      <c r="F85" s="17"/>
    </row>
    <row r="86" spans="1:6" ht="25.5">
      <c r="A86" s="20" t="s">
        <v>678</v>
      </c>
      <c r="B86" s="96" t="s">
        <v>319</v>
      </c>
      <c r="C86" s="24"/>
      <c r="D86" s="27"/>
      <c r="F86" s="17"/>
    </row>
    <row r="87" spans="1:6" ht="159.75" customHeight="1">
      <c r="A87" s="20"/>
      <c r="B87" s="26" t="s">
        <v>1011</v>
      </c>
      <c r="C87" s="24" t="s">
        <v>9</v>
      </c>
      <c r="D87" s="27">
        <v>4</v>
      </c>
      <c r="F87" s="17">
        <f>D87*E87</f>
        <v>0</v>
      </c>
    </row>
    <row r="88" spans="1:6">
      <c r="A88" s="20"/>
      <c r="B88" s="26"/>
      <c r="C88" s="24"/>
      <c r="D88" s="27"/>
      <c r="F88" s="17"/>
    </row>
    <row r="89" spans="1:6" ht="25.5">
      <c r="A89" s="20" t="s">
        <v>683</v>
      </c>
      <c r="B89" s="96" t="s">
        <v>763</v>
      </c>
      <c r="C89" s="24"/>
      <c r="D89" s="27"/>
      <c r="F89" s="17"/>
    </row>
    <row r="90" spans="1:6" ht="129.75" customHeight="1">
      <c r="A90" s="20"/>
      <c r="B90" s="26" t="s">
        <v>1012</v>
      </c>
      <c r="C90" s="24" t="s">
        <v>6</v>
      </c>
      <c r="D90" s="27">
        <v>1</v>
      </c>
      <c r="F90" s="17">
        <f>D90*E90</f>
        <v>0</v>
      </c>
    </row>
    <row r="91" spans="1:6">
      <c r="A91" s="20"/>
      <c r="B91" s="26"/>
      <c r="C91" s="24"/>
      <c r="D91" s="27"/>
      <c r="F91" s="17"/>
    </row>
    <row r="92" spans="1:6">
      <c r="A92" s="20" t="s">
        <v>684</v>
      </c>
      <c r="B92" s="96" t="s">
        <v>320</v>
      </c>
      <c r="C92" s="24"/>
      <c r="D92" s="27"/>
      <c r="F92" s="17"/>
    </row>
    <row r="93" spans="1:6" ht="114.75">
      <c r="A93" s="20"/>
      <c r="B93" s="26" t="s">
        <v>1013</v>
      </c>
      <c r="C93" s="24" t="s">
        <v>6</v>
      </c>
      <c r="D93" s="27">
        <v>2</v>
      </c>
      <c r="F93" s="17">
        <f>D93*E93</f>
        <v>0</v>
      </c>
    </row>
    <row r="94" spans="1:6">
      <c r="A94" s="20"/>
      <c r="B94" s="277"/>
      <c r="C94" s="1"/>
      <c r="D94" s="27"/>
      <c r="F94" s="15"/>
    </row>
    <row r="95" spans="1:6" ht="27.6" customHeight="1">
      <c r="A95" s="371" t="s">
        <v>157</v>
      </c>
      <c r="B95" s="283" t="s">
        <v>863</v>
      </c>
      <c r="C95" s="46" t="s">
        <v>163</v>
      </c>
      <c r="D95" s="137"/>
      <c r="E95" s="536"/>
      <c r="F95" s="31">
        <f>SUM(F84:F93)</f>
        <v>0</v>
      </c>
    </row>
    <row r="96" spans="1:6">
      <c r="A96" s="20"/>
      <c r="B96" s="277"/>
      <c r="C96" s="1"/>
      <c r="D96" s="27"/>
      <c r="F96" s="15"/>
    </row>
    <row r="97" spans="1:6">
      <c r="A97" s="20"/>
      <c r="B97" s="277"/>
      <c r="C97" s="1"/>
      <c r="D97" s="27"/>
      <c r="F97" s="15"/>
    </row>
    <row r="98" spans="1:6">
      <c r="A98" s="36" t="s">
        <v>158</v>
      </c>
      <c r="B98" s="279" t="s">
        <v>321</v>
      </c>
      <c r="C98" s="60"/>
      <c r="D98" s="136"/>
      <c r="F98" s="150"/>
    </row>
    <row r="99" spans="1:6">
      <c r="A99" s="20"/>
      <c r="B99" s="277"/>
      <c r="C99" s="1"/>
      <c r="D99" s="27"/>
      <c r="F99" s="15"/>
    </row>
    <row r="100" spans="1:6">
      <c r="A100" s="20" t="s">
        <v>677</v>
      </c>
      <c r="B100" s="96" t="s">
        <v>322</v>
      </c>
      <c r="C100" s="24"/>
      <c r="D100" s="27"/>
      <c r="F100" s="17"/>
    </row>
    <row r="101" spans="1:6" ht="165.75">
      <c r="A101" s="20"/>
      <c r="B101" s="26" t="s">
        <v>1014</v>
      </c>
      <c r="C101" s="24" t="s">
        <v>159</v>
      </c>
      <c r="D101" s="27">
        <v>100</v>
      </c>
      <c r="F101" s="17">
        <f>D101*E101</f>
        <v>0</v>
      </c>
    </row>
    <row r="102" spans="1:6">
      <c r="A102" s="20"/>
      <c r="B102" s="26"/>
      <c r="C102" s="24"/>
      <c r="D102" s="27"/>
      <c r="F102" s="17"/>
    </row>
    <row r="103" spans="1:6">
      <c r="A103" s="20" t="s">
        <v>678</v>
      </c>
      <c r="B103" s="96" t="s">
        <v>323</v>
      </c>
      <c r="C103" s="24"/>
      <c r="D103" s="27"/>
      <c r="F103" s="17"/>
    </row>
    <row r="104" spans="1:6" ht="178.5">
      <c r="A104" s="20"/>
      <c r="B104" s="26" t="s">
        <v>1015</v>
      </c>
      <c r="C104" s="24" t="s">
        <v>159</v>
      </c>
      <c r="D104" s="27">
        <v>100</v>
      </c>
      <c r="F104" s="17">
        <f>D104*E104</f>
        <v>0</v>
      </c>
    </row>
    <row r="105" spans="1:6">
      <c r="A105" s="20"/>
      <c r="B105" s="26"/>
      <c r="C105" s="24"/>
      <c r="D105" s="27"/>
      <c r="F105" s="17"/>
    </row>
    <row r="106" spans="1:6" ht="25.15" customHeight="1">
      <c r="A106" s="371" t="s">
        <v>158</v>
      </c>
      <c r="B106" s="283" t="s">
        <v>765</v>
      </c>
      <c r="C106" s="46" t="s">
        <v>163</v>
      </c>
      <c r="D106" s="137"/>
      <c r="E106" s="536"/>
      <c r="F106" s="31">
        <f>SUM(F101:F104)</f>
        <v>0</v>
      </c>
    </row>
    <row r="107" spans="1:6">
      <c r="A107" s="20"/>
      <c r="B107" s="277"/>
      <c r="C107" s="1"/>
      <c r="D107" s="27"/>
      <c r="F107" s="15"/>
    </row>
    <row r="108" spans="1:6" ht="6" customHeight="1">
      <c r="A108" s="20"/>
      <c r="B108" s="277"/>
      <c r="C108" s="1"/>
      <c r="D108" s="27"/>
      <c r="F108" s="15"/>
    </row>
    <row r="109" spans="1:6" ht="14.45" customHeight="1">
      <c r="A109" s="36" t="s">
        <v>395</v>
      </c>
      <c r="B109" s="279" t="s">
        <v>324</v>
      </c>
      <c r="C109" s="60"/>
      <c r="D109" s="136"/>
      <c r="F109" s="150"/>
    </row>
    <row r="110" spans="1:6">
      <c r="A110" s="20"/>
      <c r="B110" s="277"/>
      <c r="C110" s="1"/>
      <c r="D110" s="27"/>
      <c r="F110" s="15"/>
    </row>
    <row r="111" spans="1:6" ht="43.5" customHeight="1">
      <c r="A111" s="20" t="s">
        <v>677</v>
      </c>
      <c r="B111" s="96" t="s">
        <v>325</v>
      </c>
      <c r="C111" s="24"/>
      <c r="D111" s="27"/>
      <c r="F111" s="17" t="str">
        <f>IF(ISBLANK(E111),"",(D111*E111))</f>
        <v/>
      </c>
    </row>
    <row r="112" spans="1:6" ht="127.5">
      <c r="A112" s="20"/>
      <c r="B112" s="26" t="s">
        <v>1016</v>
      </c>
      <c r="C112" s="24" t="s">
        <v>152</v>
      </c>
      <c r="D112" s="27">
        <v>1</v>
      </c>
      <c r="F112" s="17">
        <f>D112*E112</f>
        <v>0</v>
      </c>
    </row>
    <row r="113" spans="1:6">
      <c r="A113" s="20"/>
      <c r="B113" s="26"/>
      <c r="C113" s="24"/>
      <c r="D113" s="27"/>
      <c r="F113" s="17"/>
    </row>
    <row r="114" spans="1:6">
      <c r="A114" s="20" t="s">
        <v>678</v>
      </c>
      <c r="B114" s="96" t="s">
        <v>326</v>
      </c>
      <c r="C114" s="24"/>
      <c r="D114" s="27"/>
      <c r="F114" s="17"/>
    </row>
    <row r="115" spans="1:6" ht="191.25">
      <c r="A115" s="20"/>
      <c r="B115" s="26" t="s">
        <v>767</v>
      </c>
      <c r="C115" s="24"/>
      <c r="D115" s="27"/>
      <c r="F115" s="17"/>
    </row>
    <row r="116" spans="1:6">
      <c r="A116" s="20"/>
      <c r="B116" s="96" t="s">
        <v>327</v>
      </c>
      <c r="C116" s="24"/>
      <c r="D116" s="27"/>
      <c r="F116" s="17"/>
    </row>
    <row r="117" spans="1:6" ht="18" customHeight="1">
      <c r="A117" s="6" t="s">
        <v>241</v>
      </c>
      <c r="B117" s="303" t="s">
        <v>328</v>
      </c>
      <c r="C117" s="75" t="s">
        <v>9</v>
      </c>
      <c r="D117" s="27">
        <v>255</v>
      </c>
      <c r="F117" s="17">
        <f>D117*E117</f>
        <v>0</v>
      </c>
    </row>
    <row r="118" spans="1:6" ht="18" customHeight="1">
      <c r="A118" s="6" t="s">
        <v>242</v>
      </c>
      <c r="B118" s="303" t="s">
        <v>329</v>
      </c>
      <c r="C118" s="75" t="s">
        <v>9</v>
      </c>
      <c r="D118" s="27">
        <v>75</v>
      </c>
      <c r="F118" s="17">
        <f>D118*E118</f>
        <v>0</v>
      </c>
    </row>
    <row r="119" spans="1:6" ht="18" customHeight="1">
      <c r="A119" s="6" t="s">
        <v>243</v>
      </c>
      <c r="B119" s="303" t="s">
        <v>330</v>
      </c>
      <c r="C119" s="75" t="s">
        <v>9</v>
      </c>
      <c r="D119" s="27">
        <v>50</v>
      </c>
      <c r="F119" s="17">
        <f>D119*E119</f>
        <v>0</v>
      </c>
    </row>
    <row r="120" spans="1:6">
      <c r="A120" s="20"/>
      <c r="B120" s="26"/>
      <c r="C120" s="75"/>
      <c r="D120" s="27"/>
      <c r="F120" s="17"/>
    </row>
    <row r="121" spans="1:6">
      <c r="A121" s="20" t="s">
        <v>683</v>
      </c>
      <c r="B121" s="96" t="s">
        <v>331</v>
      </c>
      <c r="C121" s="24"/>
      <c r="D121" s="27"/>
      <c r="F121" s="17"/>
    </row>
    <row r="122" spans="1:6" ht="209.25" customHeight="1">
      <c r="A122" s="20"/>
      <c r="B122" s="26" t="s">
        <v>332</v>
      </c>
      <c r="C122" s="24"/>
      <c r="D122" s="27"/>
      <c r="F122" s="17"/>
    </row>
    <row r="123" spans="1:6">
      <c r="A123" s="20"/>
      <c r="B123" s="96" t="s">
        <v>327</v>
      </c>
      <c r="C123" s="24"/>
      <c r="D123" s="27"/>
      <c r="F123" s="17"/>
    </row>
    <row r="124" spans="1:6">
      <c r="A124" s="6" t="s">
        <v>241</v>
      </c>
      <c r="B124" s="303" t="s">
        <v>328</v>
      </c>
      <c r="C124" s="75" t="s">
        <v>9</v>
      </c>
      <c r="D124" s="27">
        <v>255</v>
      </c>
      <c r="F124" s="17">
        <f>D124*E124</f>
        <v>0</v>
      </c>
    </row>
    <row r="125" spans="1:6">
      <c r="A125" s="6" t="s">
        <v>242</v>
      </c>
      <c r="B125" s="303" t="s">
        <v>329</v>
      </c>
      <c r="C125" s="75" t="s">
        <v>9</v>
      </c>
      <c r="D125" s="27">
        <v>75</v>
      </c>
      <c r="F125" s="17">
        <f>D125*E125</f>
        <v>0</v>
      </c>
    </row>
    <row r="126" spans="1:6">
      <c r="A126" s="6" t="s">
        <v>243</v>
      </c>
      <c r="B126" s="303" t="s">
        <v>330</v>
      </c>
      <c r="C126" s="75" t="s">
        <v>9</v>
      </c>
      <c r="D126" s="27">
        <v>50</v>
      </c>
      <c r="F126" s="17">
        <f>D126*E126</f>
        <v>0</v>
      </c>
    </row>
    <row r="127" spans="1:6">
      <c r="A127" s="20"/>
      <c r="B127" s="26"/>
      <c r="C127" s="75"/>
      <c r="D127" s="27"/>
      <c r="F127" s="17"/>
    </row>
    <row r="128" spans="1:6" ht="25.5">
      <c r="A128" s="20" t="s">
        <v>684</v>
      </c>
      <c r="B128" s="96" t="s">
        <v>333</v>
      </c>
      <c r="C128" s="24"/>
      <c r="D128" s="27"/>
      <c r="F128" s="17"/>
    </row>
    <row r="129" spans="1:6" ht="80.25" customHeight="1">
      <c r="A129" s="20"/>
      <c r="B129" s="26" t="s">
        <v>334</v>
      </c>
      <c r="C129" s="75" t="s">
        <v>6</v>
      </c>
      <c r="D129" s="27">
        <v>1</v>
      </c>
      <c r="F129" s="17">
        <f>D129*E129</f>
        <v>0</v>
      </c>
    </row>
    <row r="130" spans="1:6">
      <c r="A130" s="20"/>
      <c r="B130" s="26"/>
      <c r="C130" s="75"/>
      <c r="D130" s="27"/>
      <c r="F130" s="17"/>
    </row>
    <row r="131" spans="1:6" ht="25.5">
      <c r="A131" s="20" t="s">
        <v>685</v>
      </c>
      <c r="B131" s="96" t="s">
        <v>235</v>
      </c>
      <c r="C131" s="24"/>
      <c r="D131" s="27"/>
      <c r="F131" s="17"/>
    </row>
    <row r="132" spans="1:6" ht="82.5" customHeight="1">
      <c r="A132" s="20"/>
      <c r="B132" s="26" t="s">
        <v>337</v>
      </c>
      <c r="C132" s="75" t="s">
        <v>298</v>
      </c>
      <c r="D132" s="27">
        <v>3</v>
      </c>
      <c r="F132" s="17">
        <f>D132*E132</f>
        <v>0</v>
      </c>
    </row>
    <row r="133" spans="1:6">
      <c r="A133" s="20"/>
      <c r="B133" s="26"/>
      <c r="C133" s="75"/>
      <c r="D133" s="27"/>
      <c r="F133" s="17"/>
    </row>
    <row r="134" spans="1:6">
      <c r="A134" s="20" t="s">
        <v>686</v>
      </c>
      <c r="B134" s="96" t="s">
        <v>338</v>
      </c>
      <c r="C134" s="24"/>
      <c r="D134" s="27"/>
      <c r="F134" s="17"/>
    </row>
    <row r="135" spans="1:6" ht="156.75" customHeight="1">
      <c r="A135" s="20"/>
      <c r="B135" s="26" t="s">
        <v>1017</v>
      </c>
      <c r="C135" s="75" t="s">
        <v>9</v>
      </c>
      <c r="D135" s="27">
        <v>380</v>
      </c>
      <c r="F135" s="17">
        <f>D135*E135</f>
        <v>0</v>
      </c>
    </row>
    <row r="136" spans="1:6">
      <c r="A136" s="20"/>
      <c r="B136" s="26"/>
      <c r="C136" s="75"/>
      <c r="D136" s="27"/>
      <c r="F136" s="17"/>
    </row>
    <row r="137" spans="1:6">
      <c r="A137" s="20" t="s">
        <v>687</v>
      </c>
      <c r="B137" s="96" t="s">
        <v>232</v>
      </c>
      <c r="C137" s="24"/>
      <c r="D137" s="27"/>
      <c r="F137" s="17"/>
    </row>
    <row r="138" spans="1:6" ht="96.75" customHeight="1">
      <c r="A138" s="20"/>
      <c r="B138" s="26" t="s">
        <v>339</v>
      </c>
      <c r="C138" s="75" t="s">
        <v>9</v>
      </c>
      <c r="D138" s="27">
        <v>380</v>
      </c>
      <c r="F138" s="17">
        <f>D138*E138</f>
        <v>0</v>
      </c>
    </row>
    <row r="139" spans="1:6">
      <c r="A139" s="20"/>
      <c r="B139" s="26"/>
      <c r="C139" s="75"/>
      <c r="D139" s="27"/>
      <c r="F139" s="17"/>
    </row>
    <row r="140" spans="1:6">
      <c r="A140" s="20" t="s">
        <v>688</v>
      </c>
      <c r="B140" s="96" t="s">
        <v>342</v>
      </c>
      <c r="C140" s="24"/>
      <c r="D140" s="27"/>
      <c r="F140" s="17"/>
    </row>
    <row r="141" spans="1:6" ht="76.5">
      <c r="A141" s="20"/>
      <c r="B141" s="26" t="s">
        <v>343</v>
      </c>
      <c r="C141" s="75" t="s">
        <v>298</v>
      </c>
      <c r="D141" s="27">
        <v>1</v>
      </c>
      <c r="F141" s="17">
        <f>D141*E141</f>
        <v>0</v>
      </c>
    </row>
    <row r="142" spans="1:6">
      <c r="A142" s="20"/>
      <c r="B142" s="26"/>
      <c r="C142" s="24"/>
      <c r="D142" s="27"/>
      <c r="F142" s="17"/>
    </row>
    <row r="143" spans="1:6" ht="28.15" customHeight="1">
      <c r="A143" s="371" t="s">
        <v>395</v>
      </c>
      <c r="B143" s="283" t="s">
        <v>766</v>
      </c>
      <c r="C143" s="46" t="s">
        <v>163</v>
      </c>
      <c r="D143" s="137"/>
      <c r="E143" s="536"/>
      <c r="F143" s="31">
        <f>SUM(F112:F141)</f>
        <v>0</v>
      </c>
    </row>
    <row r="144" spans="1:6">
      <c r="A144" s="20"/>
      <c r="B144" s="277"/>
      <c r="C144" s="1"/>
      <c r="D144" s="27"/>
      <c r="F144" s="15"/>
    </row>
    <row r="145" spans="1:6">
      <c r="A145" s="20"/>
      <c r="B145" s="277"/>
      <c r="C145" s="1"/>
      <c r="D145" s="27"/>
      <c r="F145" s="15"/>
    </row>
    <row r="146" spans="1:6">
      <c r="A146" s="20"/>
      <c r="B146" s="277"/>
      <c r="C146" s="1"/>
      <c r="D146" s="27"/>
      <c r="F146" s="15"/>
    </row>
    <row r="147" spans="1:6" ht="14.45" customHeight="1">
      <c r="A147" s="36" t="s">
        <v>396</v>
      </c>
      <c r="B147" s="279" t="s">
        <v>344</v>
      </c>
      <c r="C147" s="60"/>
      <c r="D147" s="136"/>
      <c r="F147" s="150"/>
    </row>
    <row r="148" spans="1:6">
      <c r="A148" s="20"/>
      <c r="B148" s="277"/>
      <c r="C148" s="1"/>
      <c r="D148" s="27"/>
      <c r="F148" s="15"/>
    </row>
    <row r="149" spans="1:6">
      <c r="A149" s="20" t="s">
        <v>677</v>
      </c>
      <c r="B149" s="96" t="s">
        <v>345</v>
      </c>
      <c r="C149" s="24"/>
      <c r="D149" s="27"/>
      <c r="F149" s="17"/>
    </row>
    <row r="150" spans="1:6" ht="195.75" customHeight="1">
      <c r="A150" s="20"/>
      <c r="B150" s="26" t="s">
        <v>1018</v>
      </c>
      <c r="C150" s="24"/>
      <c r="D150" s="27"/>
      <c r="F150" s="17"/>
    </row>
    <row r="151" spans="1:6" ht="224.25" customHeight="1">
      <c r="A151" s="20"/>
      <c r="B151" s="26" t="s">
        <v>332</v>
      </c>
      <c r="C151" s="24"/>
      <c r="D151" s="27"/>
      <c r="F151" s="17"/>
    </row>
    <row r="152" spans="1:6">
      <c r="A152" s="20"/>
      <c r="B152" s="96" t="s">
        <v>346</v>
      </c>
      <c r="C152" s="24"/>
      <c r="D152" s="27"/>
      <c r="F152" s="17"/>
    </row>
    <row r="153" spans="1:6" ht="18" customHeight="1">
      <c r="A153" s="6" t="s">
        <v>241</v>
      </c>
      <c r="B153" s="303" t="s">
        <v>347</v>
      </c>
      <c r="C153" s="75" t="s">
        <v>9</v>
      </c>
      <c r="D153" s="27">
        <v>230</v>
      </c>
      <c r="F153" s="17">
        <f>D153*E153</f>
        <v>0</v>
      </c>
    </row>
    <row r="154" spans="1:6" ht="18" customHeight="1">
      <c r="A154" s="6" t="s">
        <v>242</v>
      </c>
      <c r="B154" s="303" t="s">
        <v>328</v>
      </c>
      <c r="C154" s="75" t="s">
        <v>9</v>
      </c>
      <c r="D154" s="27">
        <v>350</v>
      </c>
      <c r="F154" s="17">
        <f>D154*E154</f>
        <v>0</v>
      </c>
    </row>
    <row r="155" spans="1:6">
      <c r="A155" s="20"/>
      <c r="B155" s="26"/>
      <c r="C155" s="75"/>
      <c r="D155" s="27"/>
      <c r="F155" s="17"/>
    </row>
    <row r="156" spans="1:6">
      <c r="A156" s="20" t="s">
        <v>678</v>
      </c>
      <c r="B156" s="96" t="s">
        <v>348</v>
      </c>
      <c r="C156" s="24"/>
      <c r="D156" s="27"/>
      <c r="F156" s="17"/>
    </row>
    <row r="157" spans="1:6" ht="144.75" customHeight="1">
      <c r="A157" s="20"/>
      <c r="B157" s="26" t="s">
        <v>1019</v>
      </c>
      <c r="C157" s="24"/>
      <c r="D157" s="27"/>
      <c r="F157" s="17"/>
    </row>
    <row r="158" spans="1:6" ht="26.25">
      <c r="A158" s="6" t="s">
        <v>241</v>
      </c>
      <c r="B158" s="303" t="s">
        <v>349</v>
      </c>
      <c r="C158" s="75" t="s">
        <v>6</v>
      </c>
      <c r="D158" s="27">
        <v>2</v>
      </c>
      <c r="F158" s="17">
        <f>D158*E158</f>
        <v>0</v>
      </c>
    </row>
    <row r="159" spans="1:6" ht="26.25">
      <c r="A159" s="6" t="s">
        <v>242</v>
      </c>
      <c r="B159" s="303" t="s">
        <v>350</v>
      </c>
      <c r="C159" s="75" t="s">
        <v>6</v>
      </c>
      <c r="D159" s="27">
        <v>1</v>
      </c>
      <c r="F159" s="17">
        <f>D159*E159</f>
        <v>0</v>
      </c>
    </row>
    <row r="160" spans="1:6">
      <c r="A160" s="20"/>
      <c r="B160" s="26"/>
      <c r="C160" s="75"/>
      <c r="D160" s="27"/>
      <c r="F160" s="17"/>
    </row>
    <row r="161" spans="1:6">
      <c r="A161" s="20"/>
      <c r="B161" s="26"/>
      <c r="C161" s="75"/>
      <c r="D161" s="27"/>
      <c r="F161" s="17"/>
    </row>
    <row r="162" spans="1:6" ht="42.75" customHeight="1">
      <c r="A162" s="20" t="s">
        <v>683</v>
      </c>
      <c r="B162" s="96" t="s">
        <v>351</v>
      </c>
      <c r="C162" s="24"/>
      <c r="D162" s="27"/>
      <c r="F162" s="17"/>
    </row>
    <row r="163" spans="1:6" ht="165.75">
      <c r="A163" s="20"/>
      <c r="B163" s="26" t="s">
        <v>1020</v>
      </c>
      <c r="C163" s="75" t="s">
        <v>6</v>
      </c>
      <c r="D163" s="27">
        <v>2</v>
      </c>
      <c r="F163" s="17">
        <f>D163*E163</f>
        <v>0</v>
      </c>
    </row>
    <row r="164" spans="1:6">
      <c r="A164" s="20"/>
      <c r="B164" s="26"/>
      <c r="C164" s="24"/>
      <c r="D164" s="27"/>
      <c r="F164" s="17"/>
    </row>
    <row r="165" spans="1:6" ht="27" customHeight="1">
      <c r="A165" s="368" t="s">
        <v>396</v>
      </c>
      <c r="B165" s="283" t="s">
        <v>864</v>
      </c>
      <c r="C165" s="46" t="s">
        <v>163</v>
      </c>
      <c r="D165" s="137"/>
      <c r="E165" s="536"/>
      <c r="F165" s="31">
        <f>SUM(F150:F163)</f>
        <v>0</v>
      </c>
    </row>
    <row r="167" spans="1:6" ht="25.15" customHeight="1">
      <c r="A167" s="372" t="s">
        <v>762</v>
      </c>
      <c r="B167" s="427" t="s">
        <v>236</v>
      </c>
      <c r="C167" s="46" t="s">
        <v>163</v>
      </c>
      <c r="D167" s="113"/>
      <c r="E167" s="114"/>
      <c r="F167" s="113">
        <f>SUM(F165+F143+F106+F95+F77+F46)</f>
        <v>0</v>
      </c>
    </row>
    <row r="170" spans="1:6">
      <c r="A170" s="367" t="s">
        <v>768</v>
      </c>
      <c r="B170" s="99" t="s">
        <v>237</v>
      </c>
    </row>
    <row r="172" spans="1:6" s="112" customFormat="1">
      <c r="A172" s="760" t="s">
        <v>155</v>
      </c>
      <c r="B172" s="761" t="s">
        <v>352</v>
      </c>
      <c r="C172" s="123"/>
      <c r="D172" s="142"/>
      <c r="E172" s="29"/>
      <c r="F172" s="151"/>
    </row>
    <row r="173" spans="1:6" s="112" customFormat="1" ht="12.75">
      <c r="A173" s="373"/>
      <c r="B173" s="432"/>
      <c r="C173" s="572"/>
      <c r="D173" s="762"/>
      <c r="E173" s="29"/>
      <c r="F173" s="763"/>
    </row>
    <row r="174" spans="1:6" s="112" customFormat="1" ht="12.75">
      <c r="A174" s="115" t="s">
        <v>677</v>
      </c>
      <c r="B174" s="430" t="s">
        <v>353</v>
      </c>
      <c r="C174" s="146"/>
      <c r="D174" s="764"/>
      <c r="E174" s="29"/>
      <c r="F174" s="765"/>
    </row>
    <row r="175" spans="1:6" s="112" customFormat="1" ht="114.75">
      <c r="A175" s="115"/>
      <c r="B175" s="429" t="s">
        <v>354</v>
      </c>
      <c r="C175" s="121" t="s">
        <v>249</v>
      </c>
      <c r="D175" s="140">
        <v>1</v>
      </c>
      <c r="E175" s="29"/>
      <c r="F175" s="152">
        <f>D175*E175</f>
        <v>0</v>
      </c>
    </row>
    <row r="176" spans="1:6" s="112" customFormat="1" ht="12.75">
      <c r="A176" s="115"/>
      <c r="B176" s="429"/>
      <c r="C176" s="121"/>
      <c r="D176" s="140"/>
      <c r="E176" s="29"/>
      <c r="F176" s="152"/>
    </row>
    <row r="177" spans="1:6" s="112" customFormat="1" ht="12.75">
      <c r="A177" s="115" t="s">
        <v>678</v>
      </c>
      <c r="B177" s="430" t="s">
        <v>355</v>
      </c>
      <c r="C177" s="146"/>
      <c r="D177" s="764"/>
      <c r="E177" s="29"/>
      <c r="F177" s="765"/>
    </row>
    <row r="178" spans="1:6" s="112" customFormat="1" ht="85.9" customHeight="1">
      <c r="A178" s="115"/>
      <c r="B178" s="429" t="s">
        <v>356</v>
      </c>
      <c r="C178" s="121" t="s">
        <v>357</v>
      </c>
      <c r="D178" s="140">
        <v>295</v>
      </c>
      <c r="E178" s="29"/>
      <c r="F178" s="152">
        <f>D178*E178</f>
        <v>0</v>
      </c>
    </row>
    <row r="179" spans="1:6" s="112" customFormat="1" ht="12.75">
      <c r="A179" s="115"/>
      <c r="B179" s="429"/>
      <c r="C179" s="121"/>
      <c r="D179" s="140"/>
      <c r="E179" s="29"/>
      <c r="F179" s="152"/>
    </row>
    <row r="180" spans="1:6" s="112" customFormat="1" ht="12.75">
      <c r="A180" s="115" t="s">
        <v>683</v>
      </c>
      <c r="B180" s="430" t="s">
        <v>358</v>
      </c>
      <c r="C180" s="146"/>
      <c r="D180" s="764"/>
      <c r="E180" s="29"/>
      <c r="F180" s="765"/>
    </row>
    <row r="181" spans="1:6" s="112" customFormat="1" ht="63.75">
      <c r="A181" s="115"/>
      <c r="B181" s="429" t="s">
        <v>359</v>
      </c>
      <c r="C181" s="121" t="s">
        <v>249</v>
      </c>
      <c r="D181" s="140">
        <v>1</v>
      </c>
      <c r="E181" s="29"/>
      <c r="F181" s="152">
        <f>D181*E181</f>
        <v>0</v>
      </c>
    </row>
    <row r="182" spans="1:6" s="112" customFormat="1" ht="12.75">
      <c r="A182" s="115"/>
      <c r="B182" s="429" t="s">
        <v>360</v>
      </c>
      <c r="C182" s="146"/>
      <c r="D182" s="764"/>
      <c r="E182" s="29"/>
      <c r="F182" s="765"/>
    </row>
    <row r="183" spans="1:6" s="112" customFormat="1" ht="12.75">
      <c r="A183" s="115"/>
      <c r="B183" s="429"/>
      <c r="C183" s="146"/>
      <c r="D183" s="764"/>
      <c r="E183" s="29"/>
      <c r="F183" s="765"/>
    </row>
    <row r="184" spans="1:6" s="112" customFormat="1" ht="12.75">
      <c r="A184" s="115" t="s">
        <v>684</v>
      </c>
      <c r="B184" s="430" t="s">
        <v>361</v>
      </c>
      <c r="C184" s="146"/>
      <c r="D184" s="764"/>
      <c r="E184" s="29"/>
      <c r="F184" s="765"/>
    </row>
    <row r="185" spans="1:6" s="112" customFormat="1" ht="127.5">
      <c r="A185" s="115"/>
      <c r="B185" s="429" t="s">
        <v>362</v>
      </c>
      <c r="C185" s="146"/>
      <c r="D185" s="764"/>
      <c r="E185" s="29"/>
      <c r="F185" s="765"/>
    </row>
    <row r="186" spans="1:6" s="112" customFormat="1" ht="30" customHeight="1">
      <c r="A186" s="115" t="s">
        <v>241</v>
      </c>
      <c r="B186" s="429" t="s">
        <v>363</v>
      </c>
      <c r="C186" s="146" t="s">
        <v>357</v>
      </c>
      <c r="D186" s="764">
        <v>30</v>
      </c>
      <c r="E186" s="29"/>
      <c r="F186" s="765">
        <f>D186*E186</f>
        <v>0</v>
      </c>
    </row>
    <row r="187" spans="1:6" s="112" customFormat="1" ht="30" customHeight="1">
      <c r="A187" s="115" t="s">
        <v>242</v>
      </c>
      <c r="B187" s="429" t="s">
        <v>364</v>
      </c>
      <c r="C187" s="146" t="s">
        <v>357</v>
      </c>
      <c r="D187" s="764">
        <v>280</v>
      </c>
      <c r="E187" s="29"/>
      <c r="F187" s="765">
        <f>D187*E187</f>
        <v>0</v>
      </c>
    </row>
    <row r="188" spans="1:6" s="112" customFormat="1" ht="30" customHeight="1">
      <c r="A188" s="115" t="s">
        <v>243</v>
      </c>
      <c r="B188" s="429" t="s">
        <v>365</v>
      </c>
      <c r="C188" s="146" t="s">
        <v>357</v>
      </c>
      <c r="D188" s="764">
        <v>80</v>
      </c>
      <c r="E188" s="29"/>
      <c r="F188" s="765">
        <f>D188*E188</f>
        <v>0</v>
      </c>
    </row>
    <row r="189" spans="1:6" s="112" customFormat="1" ht="30" customHeight="1">
      <c r="A189" s="115" t="s">
        <v>244</v>
      </c>
      <c r="B189" s="429" t="s">
        <v>366</v>
      </c>
      <c r="C189" s="146" t="s">
        <v>357</v>
      </c>
      <c r="D189" s="764">
        <v>80</v>
      </c>
      <c r="E189" s="29"/>
      <c r="F189" s="765">
        <f>D189*E189</f>
        <v>0</v>
      </c>
    </row>
    <row r="190" spans="1:6" s="112" customFormat="1" ht="12.75">
      <c r="A190" s="115"/>
      <c r="B190" s="429"/>
      <c r="C190" s="146"/>
      <c r="D190" s="764"/>
      <c r="E190" s="29"/>
      <c r="F190" s="765"/>
    </row>
    <row r="191" spans="1:6" s="112" customFormat="1" ht="12.75">
      <c r="A191" s="115"/>
      <c r="B191" s="429"/>
      <c r="C191" s="146"/>
      <c r="D191" s="764"/>
      <c r="E191" s="29"/>
      <c r="F191" s="765"/>
    </row>
    <row r="192" spans="1:6" s="112" customFormat="1" ht="12.75">
      <c r="A192" s="115" t="s">
        <v>685</v>
      </c>
      <c r="B192" s="430" t="s">
        <v>367</v>
      </c>
      <c r="C192" s="146"/>
      <c r="D192" s="764"/>
      <c r="E192" s="29"/>
      <c r="F192" s="765"/>
    </row>
    <row r="193" spans="1:6" s="112" customFormat="1" ht="279.75" customHeight="1">
      <c r="A193" s="115"/>
      <c r="B193" s="429" t="s">
        <v>368</v>
      </c>
      <c r="C193" s="146" t="s">
        <v>249</v>
      </c>
      <c r="D193" s="764">
        <v>1</v>
      </c>
      <c r="E193" s="29"/>
      <c r="F193" s="765">
        <f>D193*E193</f>
        <v>0</v>
      </c>
    </row>
    <row r="194" spans="1:6" s="112" customFormat="1" ht="12.75">
      <c r="A194" s="115"/>
      <c r="B194" s="429"/>
      <c r="C194" s="146"/>
      <c r="D194" s="764"/>
      <c r="E194" s="29"/>
      <c r="F194" s="765"/>
    </row>
    <row r="195" spans="1:6" s="112" customFormat="1" ht="12.75">
      <c r="A195" s="115" t="s">
        <v>686</v>
      </c>
      <c r="B195" s="430" t="s">
        <v>369</v>
      </c>
      <c r="C195" s="146"/>
      <c r="D195" s="764"/>
      <c r="E195" s="29"/>
      <c r="F195" s="765"/>
    </row>
    <row r="196" spans="1:6" s="112" customFormat="1" ht="75" customHeight="1">
      <c r="A196" s="115"/>
      <c r="B196" s="429" t="s">
        <v>370</v>
      </c>
      <c r="C196" s="146" t="s">
        <v>249</v>
      </c>
      <c r="D196" s="764">
        <v>9</v>
      </c>
      <c r="E196" s="29"/>
      <c r="F196" s="765">
        <f>D196*E196</f>
        <v>0</v>
      </c>
    </row>
    <row r="197" spans="1:6" s="112" customFormat="1" ht="12.75">
      <c r="A197" s="115"/>
      <c r="B197" s="429"/>
      <c r="C197" s="146"/>
      <c r="D197" s="764"/>
      <c r="E197" s="29"/>
      <c r="F197" s="765"/>
    </row>
    <row r="198" spans="1:6" s="112" customFormat="1" ht="12.75">
      <c r="A198" s="115" t="s">
        <v>687</v>
      </c>
      <c r="B198" s="430" t="s">
        <v>371</v>
      </c>
      <c r="C198" s="146"/>
      <c r="D198" s="764"/>
      <c r="E198" s="29"/>
      <c r="F198" s="765"/>
    </row>
    <row r="199" spans="1:6" s="112" customFormat="1" ht="220.5" customHeight="1">
      <c r="A199" s="115"/>
      <c r="B199" s="429" t="s">
        <v>1021</v>
      </c>
      <c r="C199" s="146" t="s">
        <v>249</v>
      </c>
      <c r="D199" s="764">
        <v>5</v>
      </c>
      <c r="E199" s="29"/>
      <c r="F199" s="765">
        <f>D199*E199</f>
        <v>0</v>
      </c>
    </row>
    <row r="200" spans="1:6" s="112" customFormat="1" ht="12.75">
      <c r="A200" s="115"/>
      <c r="B200" s="429"/>
      <c r="C200" s="146"/>
      <c r="D200" s="764"/>
      <c r="E200" s="29"/>
      <c r="F200" s="765"/>
    </row>
    <row r="201" spans="1:6" s="112" customFormat="1" ht="12.75">
      <c r="A201" s="115"/>
      <c r="B201" s="429"/>
      <c r="C201" s="146"/>
      <c r="D201" s="764"/>
      <c r="E201" s="29"/>
      <c r="F201" s="765"/>
    </row>
    <row r="202" spans="1:6" s="112" customFormat="1" ht="12.75">
      <c r="A202" s="115" t="s">
        <v>688</v>
      </c>
      <c r="B202" s="430" t="s">
        <v>372</v>
      </c>
      <c r="C202" s="146"/>
      <c r="D202" s="764"/>
      <c r="E202" s="29"/>
      <c r="F202" s="765"/>
    </row>
    <row r="203" spans="1:6" s="112" customFormat="1" ht="182.25" customHeight="1">
      <c r="A203" s="115" t="s">
        <v>241</v>
      </c>
      <c r="B203" s="429" t="s">
        <v>373</v>
      </c>
      <c r="C203" s="146"/>
      <c r="D203" s="764"/>
      <c r="E203" s="29"/>
      <c r="F203" s="765"/>
    </row>
    <row r="204" spans="1:6" s="112" customFormat="1" ht="63.75">
      <c r="A204" s="115"/>
      <c r="B204" s="429" t="s">
        <v>1022</v>
      </c>
      <c r="C204" s="146"/>
      <c r="D204" s="764"/>
      <c r="E204" s="29"/>
      <c r="F204" s="765"/>
    </row>
    <row r="205" spans="1:6" s="112" customFormat="1" ht="25.5">
      <c r="A205" s="115"/>
      <c r="B205" s="429" t="s">
        <v>374</v>
      </c>
      <c r="C205" s="146" t="s">
        <v>249</v>
      </c>
      <c r="D205" s="764">
        <v>1</v>
      </c>
      <c r="E205" s="29"/>
      <c r="F205" s="765">
        <f>D205*E205</f>
        <v>0</v>
      </c>
    </row>
    <row r="206" spans="1:6" s="112" customFormat="1" ht="12.75">
      <c r="A206" s="115"/>
      <c r="B206" s="429"/>
      <c r="C206" s="146"/>
      <c r="D206" s="764"/>
      <c r="E206" s="29"/>
      <c r="F206" s="765"/>
    </row>
    <row r="207" spans="1:6" s="112" customFormat="1" ht="184.5" customHeight="1">
      <c r="A207" s="115" t="s">
        <v>242</v>
      </c>
      <c r="B207" s="429" t="s">
        <v>375</v>
      </c>
      <c r="C207" s="146"/>
      <c r="D207" s="764"/>
      <c r="E207" s="29"/>
      <c r="F207" s="765"/>
    </row>
    <row r="208" spans="1:6" s="112" customFormat="1" ht="63.75">
      <c r="A208" s="115"/>
      <c r="B208" s="429" t="s">
        <v>1022</v>
      </c>
      <c r="C208" s="146"/>
      <c r="D208" s="764"/>
      <c r="E208" s="29"/>
      <c r="F208" s="765"/>
    </row>
    <row r="209" spans="1:1019" s="112" customFormat="1" ht="25.5">
      <c r="A209" s="115"/>
      <c r="B209" s="429" t="s">
        <v>374</v>
      </c>
      <c r="C209" s="146" t="s">
        <v>249</v>
      </c>
      <c r="D209" s="764">
        <v>1</v>
      </c>
      <c r="E209" s="29"/>
      <c r="F209" s="765">
        <f>D209*E209</f>
        <v>0</v>
      </c>
    </row>
    <row r="210" spans="1:1019" s="112" customFormat="1" ht="12.75">
      <c r="A210" s="115"/>
      <c r="B210" s="429"/>
      <c r="C210" s="146"/>
      <c r="D210" s="764"/>
      <c r="E210" s="766"/>
      <c r="F210" s="765"/>
    </row>
    <row r="211" spans="1:1019" s="112" customFormat="1" ht="25.15" customHeight="1">
      <c r="A211" s="143" t="s">
        <v>155</v>
      </c>
      <c r="B211" s="431" t="s">
        <v>397</v>
      </c>
      <c r="C211" s="143" t="s">
        <v>163</v>
      </c>
      <c r="D211" s="144"/>
      <c r="E211" s="145"/>
      <c r="F211" s="153">
        <f>SUM(F175:F209)</f>
        <v>0</v>
      </c>
      <c r="G211" s="110"/>
      <c r="I211" s="111"/>
      <c r="J211" s="111"/>
      <c r="K211" s="111"/>
      <c r="L211" s="111"/>
      <c r="M211" s="111"/>
      <c r="N211" s="111"/>
      <c r="O211" s="111"/>
      <c r="P211" s="111"/>
      <c r="Q211" s="111"/>
      <c r="R211" s="111"/>
      <c r="S211" s="111"/>
      <c r="T211" s="111"/>
      <c r="U211" s="111"/>
      <c r="V211" s="111"/>
      <c r="W211" s="111"/>
      <c r="X211" s="111"/>
      <c r="Y211" s="111"/>
      <c r="Z211" s="111"/>
      <c r="AA211" s="111"/>
      <c r="AB211" s="111"/>
      <c r="AC211" s="111"/>
      <c r="AD211" s="111"/>
      <c r="AE211" s="111"/>
      <c r="AF211" s="111"/>
      <c r="AG211" s="111"/>
      <c r="AH211" s="111"/>
      <c r="AI211" s="111"/>
      <c r="AJ211" s="111"/>
      <c r="AK211" s="111"/>
      <c r="AL211" s="111"/>
      <c r="AM211" s="111"/>
      <c r="AN211" s="111"/>
      <c r="AO211" s="111"/>
      <c r="AP211" s="111"/>
      <c r="AQ211" s="111"/>
      <c r="AR211" s="111"/>
      <c r="AS211" s="111"/>
      <c r="AT211" s="111"/>
      <c r="AU211" s="111"/>
      <c r="AV211" s="111"/>
      <c r="AW211" s="111"/>
      <c r="AX211" s="111"/>
      <c r="AY211" s="111"/>
      <c r="AZ211" s="111"/>
      <c r="BA211" s="111"/>
      <c r="BB211" s="111"/>
      <c r="BC211" s="111"/>
      <c r="BD211" s="111"/>
      <c r="BE211" s="111"/>
      <c r="BF211" s="111"/>
      <c r="BG211" s="111"/>
      <c r="BH211" s="111"/>
      <c r="BI211" s="111"/>
      <c r="BJ211" s="111"/>
      <c r="BK211" s="111"/>
      <c r="BL211" s="111"/>
      <c r="BM211" s="111"/>
      <c r="BN211" s="111"/>
      <c r="BO211" s="111"/>
      <c r="BP211" s="111"/>
      <c r="BQ211" s="111"/>
      <c r="BR211" s="111"/>
      <c r="BS211" s="111"/>
      <c r="BT211" s="111"/>
      <c r="BU211" s="111"/>
      <c r="BV211" s="111"/>
      <c r="BW211" s="111"/>
      <c r="BX211" s="111"/>
      <c r="BY211" s="111"/>
      <c r="BZ211" s="111"/>
      <c r="CA211" s="111"/>
      <c r="CB211" s="111"/>
      <c r="CC211" s="111"/>
      <c r="CD211" s="111"/>
      <c r="CE211" s="111"/>
      <c r="CF211" s="111"/>
      <c r="CG211" s="111"/>
      <c r="CH211" s="111"/>
      <c r="CI211" s="111"/>
      <c r="CJ211" s="111"/>
      <c r="CK211" s="111"/>
      <c r="CL211" s="111"/>
      <c r="CM211" s="111"/>
      <c r="CN211" s="111"/>
      <c r="CO211" s="111"/>
      <c r="CP211" s="111"/>
      <c r="CQ211" s="111"/>
      <c r="CR211" s="111"/>
      <c r="CS211" s="111"/>
      <c r="CT211" s="111"/>
      <c r="CU211" s="111"/>
      <c r="CV211" s="111"/>
      <c r="CW211" s="111"/>
      <c r="CX211" s="111"/>
      <c r="CY211" s="111"/>
      <c r="CZ211" s="111"/>
      <c r="DA211" s="111"/>
      <c r="DB211" s="111"/>
      <c r="DC211" s="111"/>
      <c r="DD211" s="111"/>
      <c r="DE211" s="111"/>
      <c r="DF211" s="111"/>
      <c r="DG211" s="111"/>
      <c r="DH211" s="111"/>
      <c r="DI211" s="111"/>
      <c r="DJ211" s="111"/>
      <c r="DK211" s="111"/>
      <c r="DL211" s="111"/>
      <c r="DM211" s="111"/>
      <c r="DN211" s="111"/>
      <c r="DO211" s="111"/>
      <c r="DP211" s="111"/>
      <c r="DQ211" s="111"/>
      <c r="DR211" s="111"/>
      <c r="DS211" s="111"/>
      <c r="DT211" s="111"/>
      <c r="DU211" s="111"/>
      <c r="DV211" s="111"/>
      <c r="DW211" s="111"/>
      <c r="DX211" s="111"/>
      <c r="DY211" s="111"/>
      <c r="DZ211" s="111"/>
      <c r="EA211" s="111"/>
      <c r="EB211" s="111"/>
      <c r="EC211" s="111"/>
      <c r="ED211" s="111"/>
      <c r="EE211" s="111"/>
      <c r="EF211" s="111"/>
      <c r="EG211" s="111"/>
      <c r="EH211" s="111"/>
      <c r="EI211" s="111"/>
      <c r="EJ211" s="111"/>
      <c r="EK211" s="111"/>
      <c r="EL211" s="111"/>
      <c r="EM211" s="111"/>
      <c r="EN211" s="111"/>
      <c r="EO211" s="111"/>
      <c r="EP211" s="111"/>
      <c r="EQ211" s="111"/>
      <c r="ER211" s="111"/>
      <c r="ES211" s="111"/>
      <c r="ET211" s="111"/>
      <c r="EU211" s="111"/>
      <c r="EV211" s="111"/>
      <c r="EW211" s="111"/>
      <c r="EX211" s="111"/>
      <c r="EY211" s="111"/>
      <c r="EZ211" s="111"/>
      <c r="FA211" s="111"/>
      <c r="FB211" s="111"/>
      <c r="FC211" s="111"/>
      <c r="FD211" s="111"/>
      <c r="FE211" s="111"/>
      <c r="FF211" s="111"/>
      <c r="FG211" s="111"/>
      <c r="FH211" s="111"/>
      <c r="FI211" s="111"/>
      <c r="FJ211" s="111"/>
      <c r="FK211" s="111"/>
      <c r="FL211" s="111"/>
      <c r="FM211" s="111"/>
      <c r="FN211" s="111"/>
      <c r="FO211" s="111"/>
      <c r="FP211" s="111"/>
      <c r="FQ211" s="111"/>
      <c r="FR211" s="111"/>
      <c r="FS211" s="111"/>
      <c r="FT211" s="111"/>
      <c r="FU211" s="111"/>
      <c r="FV211" s="111"/>
      <c r="FW211" s="111"/>
      <c r="FX211" s="111"/>
      <c r="FY211" s="111"/>
      <c r="FZ211" s="111"/>
      <c r="GA211" s="111"/>
      <c r="GB211" s="111"/>
      <c r="GC211" s="111"/>
      <c r="GD211" s="111"/>
      <c r="GE211" s="111"/>
      <c r="GF211" s="111"/>
      <c r="GG211" s="111"/>
      <c r="GH211" s="111"/>
      <c r="GI211" s="111"/>
      <c r="GJ211" s="111"/>
      <c r="GK211" s="111"/>
      <c r="GL211" s="111"/>
      <c r="GM211" s="111"/>
      <c r="GN211" s="111"/>
      <c r="GO211" s="111"/>
      <c r="GP211" s="111"/>
      <c r="GQ211" s="111"/>
      <c r="GR211" s="111"/>
      <c r="GS211" s="111"/>
      <c r="GT211" s="111"/>
      <c r="GU211" s="111"/>
      <c r="GV211" s="111"/>
      <c r="GW211" s="111"/>
      <c r="GX211" s="111"/>
      <c r="GY211" s="111"/>
      <c r="GZ211" s="111"/>
      <c r="HA211" s="111"/>
      <c r="HB211" s="111"/>
      <c r="HC211" s="111"/>
      <c r="HD211" s="111"/>
      <c r="HE211" s="111"/>
      <c r="HF211" s="111"/>
      <c r="HG211" s="111"/>
      <c r="HH211" s="111"/>
      <c r="HI211" s="111"/>
      <c r="HJ211" s="111"/>
      <c r="HK211" s="111"/>
      <c r="HL211" s="111"/>
      <c r="HM211" s="111"/>
      <c r="HN211" s="111"/>
      <c r="HO211" s="111"/>
      <c r="HP211" s="111"/>
      <c r="HQ211" s="111"/>
      <c r="HR211" s="111"/>
      <c r="HS211" s="111"/>
      <c r="HT211" s="111"/>
      <c r="HU211" s="111"/>
      <c r="HV211" s="111"/>
      <c r="HW211" s="111"/>
      <c r="HX211" s="111"/>
      <c r="HY211" s="111"/>
      <c r="HZ211" s="111"/>
      <c r="IA211" s="111"/>
      <c r="IB211" s="111"/>
      <c r="IC211" s="111"/>
      <c r="ID211" s="111"/>
      <c r="IE211" s="111"/>
      <c r="IF211" s="111"/>
      <c r="IG211" s="111"/>
      <c r="IH211" s="111"/>
      <c r="II211" s="111"/>
      <c r="IJ211" s="111"/>
      <c r="IK211" s="111"/>
      <c r="IL211" s="111"/>
      <c r="IM211" s="111"/>
      <c r="IN211" s="111"/>
      <c r="IO211" s="111"/>
      <c r="IP211" s="111"/>
      <c r="IQ211" s="111"/>
      <c r="IR211" s="111"/>
      <c r="IS211" s="111"/>
      <c r="IT211" s="111"/>
      <c r="IU211" s="111"/>
      <c r="IV211" s="111"/>
      <c r="IW211" s="111"/>
      <c r="IX211" s="111"/>
      <c r="IY211" s="111"/>
      <c r="IZ211" s="111"/>
      <c r="JA211" s="111"/>
      <c r="JB211" s="111"/>
      <c r="JC211" s="111"/>
      <c r="JD211" s="111"/>
      <c r="JE211" s="111"/>
      <c r="JF211" s="111"/>
      <c r="JG211" s="111"/>
      <c r="JH211" s="111"/>
      <c r="JI211" s="111"/>
      <c r="JJ211" s="111"/>
      <c r="JK211" s="111"/>
      <c r="JL211" s="111"/>
      <c r="JM211" s="111"/>
      <c r="JN211" s="111"/>
      <c r="JO211" s="111"/>
      <c r="JP211" s="111"/>
      <c r="JQ211" s="111"/>
      <c r="JR211" s="111"/>
      <c r="JS211" s="111"/>
      <c r="JT211" s="111"/>
      <c r="JU211" s="111"/>
      <c r="JV211" s="111"/>
      <c r="JW211" s="111"/>
      <c r="JX211" s="111"/>
      <c r="JY211" s="111"/>
      <c r="JZ211" s="111"/>
      <c r="KA211" s="111"/>
      <c r="KB211" s="111"/>
      <c r="KC211" s="111"/>
      <c r="KD211" s="111"/>
      <c r="KE211" s="111"/>
      <c r="KF211" s="111"/>
      <c r="KG211" s="111"/>
      <c r="KH211" s="111"/>
      <c r="KI211" s="111"/>
      <c r="KJ211" s="111"/>
      <c r="KK211" s="111"/>
      <c r="KL211" s="111"/>
      <c r="KM211" s="111"/>
      <c r="KN211" s="111"/>
      <c r="KO211" s="111"/>
      <c r="KP211" s="111"/>
      <c r="KQ211" s="111"/>
      <c r="KR211" s="111"/>
      <c r="KS211" s="111"/>
      <c r="KT211" s="111"/>
      <c r="KU211" s="111"/>
      <c r="KV211" s="111"/>
      <c r="KW211" s="111"/>
      <c r="KX211" s="111"/>
      <c r="KY211" s="111"/>
      <c r="KZ211" s="111"/>
      <c r="LA211" s="111"/>
      <c r="LB211" s="111"/>
      <c r="LC211" s="111"/>
      <c r="LD211" s="111"/>
      <c r="LE211" s="111"/>
      <c r="LF211" s="111"/>
      <c r="LG211" s="111"/>
      <c r="LH211" s="111"/>
      <c r="LI211" s="111"/>
      <c r="LJ211" s="111"/>
      <c r="LK211" s="111"/>
      <c r="LL211" s="111"/>
      <c r="LM211" s="111"/>
      <c r="LN211" s="111"/>
      <c r="LO211" s="111"/>
      <c r="LP211" s="111"/>
      <c r="LQ211" s="111"/>
      <c r="LR211" s="111"/>
      <c r="LS211" s="111"/>
      <c r="LT211" s="111"/>
      <c r="LU211" s="111"/>
      <c r="LV211" s="111"/>
      <c r="LW211" s="111"/>
      <c r="LX211" s="111"/>
      <c r="LY211" s="111"/>
      <c r="LZ211" s="111"/>
      <c r="MA211" s="111"/>
      <c r="MB211" s="111"/>
      <c r="MC211" s="111"/>
      <c r="MD211" s="111"/>
      <c r="ME211" s="111"/>
      <c r="MF211" s="111"/>
      <c r="MG211" s="111"/>
      <c r="MH211" s="111"/>
      <c r="MI211" s="111"/>
      <c r="MJ211" s="111"/>
      <c r="MK211" s="111"/>
      <c r="ML211" s="111"/>
      <c r="MM211" s="111"/>
      <c r="MN211" s="111"/>
      <c r="MO211" s="111"/>
      <c r="MP211" s="111"/>
      <c r="MQ211" s="111"/>
      <c r="MR211" s="111"/>
      <c r="MS211" s="111"/>
      <c r="MT211" s="111"/>
      <c r="MU211" s="111"/>
      <c r="MV211" s="111"/>
      <c r="MW211" s="111"/>
      <c r="MX211" s="111"/>
      <c r="MY211" s="111"/>
      <c r="MZ211" s="111"/>
      <c r="NA211" s="111"/>
      <c r="NB211" s="111"/>
      <c r="NC211" s="111"/>
      <c r="ND211" s="111"/>
      <c r="NE211" s="111"/>
      <c r="NF211" s="111"/>
      <c r="NG211" s="111"/>
      <c r="NH211" s="111"/>
      <c r="NI211" s="111"/>
      <c r="NJ211" s="111"/>
      <c r="NK211" s="111"/>
      <c r="NL211" s="111"/>
      <c r="NM211" s="111"/>
      <c r="NN211" s="111"/>
      <c r="NO211" s="111"/>
      <c r="NP211" s="111"/>
      <c r="NQ211" s="111"/>
      <c r="NR211" s="111"/>
      <c r="NS211" s="111"/>
      <c r="NT211" s="111"/>
      <c r="NU211" s="111"/>
      <c r="NV211" s="111"/>
      <c r="NW211" s="111"/>
      <c r="NX211" s="111"/>
      <c r="NY211" s="111"/>
      <c r="NZ211" s="111"/>
      <c r="OA211" s="111"/>
      <c r="OB211" s="111"/>
      <c r="OC211" s="111"/>
      <c r="OD211" s="111"/>
      <c r="OE211" s="111"/>
      <c r="OF211" s="111"/>
      <c r="OG211" s="111"/>
      <c r="OH211" s="111"/>
      <c r="OI211" s="111"/>
      <c r="OJ211" s="111"/>
      <c r="OK211" s="111"/>
      <c r="OL211" s="111"/>
      <c r="OM211" s="111"/>
      <c r="ON211" s="111"/>
      <c r="OO211" s="111"/>
      <c r="OP211" s="111"/>
      <c r="OQ211" s="111"/>
      <c r="OR211" s="111"/>
      <c r="OS211" s="111"/>
      <c r="OT211" s="111"/>
      <c r="OU211" s="111"/>
      <c r="OV211" s="111"/>
      <c r="OW211" s="111"/>
      <c r="OX211" s="111"/>
      <c r="OY211" s="111"/>
      <c r="OZ211" s="111"/>
      <c r="PA211" s="111"/>
      <c r="PB211" s="111"/>
      <c r="PC211" s="111"/>
      <c r="PD211" s="111"/>
      <c r="PE211" s="111"/>
      <c r="PF211" s="111"/>
      <c r="PG211" s="111"/>
      <c r="PH211" s="111"/>
      <c r="PI211" s="111"/>
      <c r="PJ211" s="111"/>
      <c r="PK211" s="111"/>
      <c r="PL211" s="111"/>
      <c r="PM211" s="111"/>
      <c r="PN211" s="111"/>
      <c r="PO211" s="111"/>
      <c r="PP211" s="111"/>
      <c r="PQ211" s="111"/>
      <c r="PR211" s="111"/>
      <c r="PS211" s="111"/>
      <c r="PT211" s="111"/>
      <c r="PU211" s="111"/>
      <c r="PV211" s="111"/>
      <c r="PW211" s="111"/>
      <c r="PX211" s="111"/>
      <c r="PY211" s="111"/>
      <c r="PZ211" s="111"/>
      <c r="QA211" s="111"/>
      <c r="QB211" s="111"/>
      <c r="QC211" s="111"/>
      <c r="QD211" s="111"/>
      <c r="QE211" s="111"/>
      <c r="QF211" s="111"/>
      <c r="QG211" s="111"/>
      <c r="QH211" s="111"/>
      <c r="QI211" s="111"/>
      <c r="QJ211" s="111"/>
      <c r="QK211" s="111"/>
      <c r="QL211" s="111"/>
      <c r="QM211" s="111"/>
      <c r="QN211" s="111"/>
      <c r="QO211" s="111"/>
      <c r="QP211" s="111"/>
      <c r="QQ211" s="111"/>
      <c r="QR211" s="111"/>
      <c r="QS211" s="111"/>
      <c r="QT211" s="111"/>
      <c r="QU211" s="111"/>
      <c r="QV211" s="111"/>
      <c r="QW211" s="111"/>
      <c r="QX211" s="111"/>
      <c r="QY211" s="111"/>
      <c r="QZ211" s="111"/>
      <c r="RA211" s="111"/>
      <c r="RB211" s="111"/>
      <c r="RC211" s="111"/>
      <c r="RD211" s="111"/>
      <c r="RE211" s="111"/>
      <c r="RF211" s="111"/>
      <c r="RG211" s="111"/>
      <c r="RH211" s="111"/>
      <c r="RI211" s="111"/>
      <c r="RJ211" s="111"/>
      <c r="RK211" s="111"/>
      <c r="RL211" s="111"/>
      <c r="RM211" s="111"/>
      <c r="RN211" s="111"/>
      <c r="RO211" s="111"/>
      <c r="RP211" s="111"/>
      <c r="RQ211" s="111"/>
      <c r="RR211" s="111"/>
      <c r="RS211" s="111"/>
      <c r="RT211" s="111"/>
      <c r="RU211" s="111"/>
      <c r="RV211" s="111"/>
      <c r="RW211" s="111"/>
      <c r="RX211" s="111"/>
      <c r="RY211" s="111"/>
      <c r="RZ211" s="111"/>
      <c r="SA211" s="111"/>
      <c r="SB211" s="111"/>
      <c r="SC211" s="111"/>
      <c r="SD211" s="111"/>
      <c r="SE211" s="111"/>
      <c r="SF211" s="111"/>
      <c r="SG211" s="111"/>
      <c r="SH211" s="111"/>
      <c r="SI211" s="111"/>
      <c r="SJ211" s="111"/>
      <c r="SK211" s="111"/>
      <c r="SL211" s="111"/>
      <c r="SM211" s="111"/>
      <c r="SN211" s="111"/>
      <c r="SO211" s="111"/>
      <c r="SP211" s="111"/>
      <c r="SQ211" s="111"/>
      <c r="SR211" s="111"/>
      <c r="SS211" s="111"/>
      <c r="ST211" s="111"/>
      <c r="SU211" s="111"/>
      <c r="SV211" s="111"/>
      <c r="SW211" s="111"/>
      <c r="SX211" s="111"/>
      <c r="SY211" s="111"/>
      <c r="SZ211" s="111"/>
      <c r="TA211" s="111"/>
      <c r="TB211" s="111"/>
      <c r="TC211" s="111"/>
      <c r="TD211" s="111"/>
      <c r="TE211" s="111"/>
      <c r="TF211" s="111"/>
      <c r="TG211" s="111"/>
      <c r="TH211" s="111"/>
      <c r="TI211" s="111"/>
      <c r="TJ211" s="111"/>
      <c r="TK211" s="111"/>
      <c r="TL211" s="111"/>
      <c r="TM211" s="111"/>
      <c r="TN211" s="111"/>
      <c r="TO211" s="111"/>
      <c r="TP211" s="111"/>
      <c r="TQ211" s="111"/>
      <c r="TR211" s="111"/>
      <c r="TS211" s="111"/>
      <c r="TT211" s="111"/>
      <c r="TU211" s="111"/>
      <c r="TV211" s="111"/>
      <c r="TW211" s="111"/>
      <c r="TX211" s="111"/>
      <c r="TY211" s="111"/>
      <c r="TZ211" s="111"/>
      <c r="UA211" s="111"/>
      <c r="UB211" s="111"/>
      <c r="UC211" s="111"/>
      <c r="UD211" s="111"/>
      <c r="UE211" s="111"/>
      <c r="UF211" s="111"/>
      <c r="UG211" s="111"/>
      <c r="UH211" s="111"/>
      <c r="UI211" s="111"/>
      <c r="UJ211" s="111"/>
      <c r="UK211" s="111"/>
      <c r="UL211" s="111"/>
      <c r="UM211" s="111"/>
      <c r="UN211" s="111"/>
      <c r="UO211" s="111"/>
      <c r="UP211" s="111"/>
      <c r="UQ211" s="111"/>
      <c r="UR211" s="111"/>
      <c r="US211" s="111"/>
      <c r="UT211" s="111"/>
      <c r="UU211" s="111"/>
      <c r="UV211" s="111"/>
      <c r="UW211" s="111"/>
      <c r="UX211" s="111"/>
      <c r="UY211" s="111"/>
      <c r="UZ211" s="111"/>
      <c r="VA211" s="111"/>
      <c r="VB211" s="111"/>
      <c r="VC211" s="111"/>
      <c r="VD211" s="111"/>
      <c r="VE211" s="111"/>
      <c r="VF211" s="111"/>
      <c r="VG211" s="111"/>
      <c r="VH211" s="111"/>
      <c r="VI211" s="111"/>
      <c r="VJ211" s="111"/>
      <c r="VK211" s="111"/>
      <c r="VL211" s="111"/>
      <c r="VM211" s="111"/>
      <c r="VN211" s="111"/>
      <c r="VO211" s="111"/>
      <c r="VP211" s="111"/>
      <c r="VQ211" s="111"/>
      <c r="VR211" s="111"/>
      <c r="VS211" s="111"/>
      <c r="VT211" s="111"/>
      <c r="VU211" s="111"/>
      <c r="VV211" s="111"/>
      <c r="VW211" s="111"/>
      <c r="VX211" s="111"/>
      <c r="VY211" s="111"/>
      <c r="VZ211" s="111"/>
      <c r="WA211" s="111"/>
      <c r="WB211" s="111"/>
      <c r="WC211" s="111"/>
      <c r="WD211" s="111"/>
      <c r="WE211" s="111"/>
      <c r="WF211" s="111"/>
      <c r="WG211" s="111"/>
      <c r="WH211" s="111"/>
      <c r="WI211" s="111"/>
      <c r="WJ211" s="111"/>
      <c r="WK211" s="111"/>
      <c r="WL211" s="111"/>
      <c r="WM211" s="111"/>
      <c r="WN211" s="111"/>
      <c r="WO211" s="111"/>
      <c r="WP211" s="111"/>
      <c r="WQ211" s="111"/>
      <c r="WR211" s="111"/>
      <c r="WS211" s="111"/>
      <c r="WT211" s="111"/>
      <c r="WU211" s="111"/>
      <c r="WV211" s="111"/>
      <c r="WW211" s="111"/>
      <c r="WX211" s="111"/>
      <c r="WY211" s="111"/>
      <c r="WZ211" s="111"/>
      <c r="XA211" s="111"/>
      <c r="XB211" s="111"/>
      <c r="XC211" s="111"/>
      <c r="XD211" s="111"/>
      <c r="XE211" s="111"/>
      <c r="XF211" s="111"/>
      <c r="XG211" s="111"/>
      <c r="XH211" s="111"/>
      <c r="XI211" s="111"/>
      <c r="XJ211" s="111"/>
      <c r="XK211" s="111"/>
      <c r="XL211" s="111"/>
      <c r="XM211" s="111"/>
      <c r="XN211" s="111"/>
      <c r="XO211" s="111"/>
      <c r="XP211" s="111"/>
      <c r="XQ211" s="111"/>
      <c r="XR211" s="111"/>
      <c r="XS211" s="111"/>
      <c r="XT211" s="111"/>
      <c r="XU211" s="111"/>
      <c r="XV211" s="111"/>
      <c r="XW211" s="111"/>
      <c r="XX211" s="111"/>
      <c r="XY211" s="111"/>
      <c r="XZ211" s="111"/>
      <c r="YA211" s="111"/>
      <c r="YB211" s="111"/>
      <c r="YC211" s="111"/>
      <c r="YD211" s="111"/>
      <c r="YE211" s="111"/>
      <c r="YF211" s="111"/>
      <c r="YG211" s="111"/>
      <c r="YH211" s="111"/>
      <c r="YI211" s="111"/>
      <c r="YJ211" s="111"/>
      <c r="YK211" s="111"/>
      <c r="YL211" s="111"/>
      <c r="YM211" s="111"/>
      <c r="YN211" s="111"/>
      <c r="YO211" s="111"/>
      <c r="YP211" s="111"/>
      <c r="YQ211" s="111"/>
      <c r="YR211" s="111"/>
      <c r="YS211" s="111"/>
      <c r="YT211" s="111"/>
      <c r="YU211" s="111"/>
      <c r="YV211" s="111"/>
      <c r="YW211" s="111"/>
      <c r="YX211" s="111"/>
      <c r="YY211" s="111"/>
      <c r="YZ211" s="111"/>
      <c r="ZA211" s="111"/>
      <c r="ZB211" s="111"/>
      <c r="ZC211" s="111"/>
      <c r="ZD211" s="111"/>
      <c r="ZE211" s="111"/>
      <c r="ZF211" s="111"/>
      <c r="ZG211" s="111"/>
      <c r="ZH211" s="111"/>
      <c r="ZI211" s="111"/>
      <c r="ZJ211" s="111"/>
      <c r="ZK211" s="111"/>
      <c r="ZL211" s="111"/>
      <c r="ZM211" s="111"/>
      <c r="ZN211" s="111"/>
      <c r="ZO211" s="111"/>
      <c r="ZP211" s="111"/>
      <c r="ZQ211" s="111"/>
      <c r="ZR211" s="111"/>
      <c r="ZS211" s="111"/>
      <c r="ZT211" s="111"/>
      <c r="ZU211" s="111"/>
      <c r="ZV211" s="111"/>
      <c r="ZW211" s="111"/>
      <c r="ZX211" s="111"/>
      <c r="ZY211" s="111"/>
      <c r="ZZ211" s="111"/>
      <c r="AAA211" s="111"/>
      <c r="AAB211" s="111"/>
      <c r="AAC211" s="111"/>
      <c r="AAD211" s="111"/>
      <c r="AAE211" s="111"/>
      <c r="AAF211" s="111"/>
      <c r="AAG211" s="111"/>
      <c r="AAH211" s="111"/>
      <c r="AAI211" s="111"/>
      <c r="AAJ211" s="111"/>
      <c r="AAK211" s="111"/>
      <c r="AAL211" s="111"/>
      <c r="AAM211" s="111"/>
      <c r="AAN211" s="111"/>
      <c r="AAO211" s="111"/>
      <c r="AAP211" s="111"/>
      <c r="AAQ211" s="111"/>
      <c r="AAR211" s="111"/>
      <c r="AAS211" s="111"/>
      <c r="AAT211" s="111"/>
      <c r="AAU211" s="111"/>
      <c r="AAV211" s="111"/>
      <c r="AAW211" s="111"/>
      <c r="AAX211" s="111"/>
      <c r="AAY211" s="111"/>
      <c r="AAZ211" s="111"/>
      <c r="ABA211" s="111"/>
      <c r="ABB211" s="111"/>
      <c r="ABC211" s="111"/>
      <c r="ABD211" s="111"/>
      <c r="ABE211" s="111"/>
      <c r="ABF211" s="111"/>
      <c r="ABG211" s="111"/>
      <c r="ABH211" s="111"/>
      <c r="ABI211" s="111"/>
      <c r="ABJ211" s="111"/>
      <c r="ABK211" s="111"/>
      <c r="ABL211" s="111"/>
      <c r="ABM211" s="111"/>
      <c r="ABN211" s="111"/>
      <c r="ABO211" s="111"/>
      <c r="ABP211" s="111"/>
      <c r="ABQ211" s="111"/>
      <c r="ABR211" s="111"/>
      <c r="ABS211" s="111"/>
      <c r="ABT211" s="111"/>
      <c r="ABU211" s="111"/>
      <c r="ABV211" s="111"/>
      <c r="ABW211" s="111"/>
      <c r="ABX211" s="111"/>
      <c r="ABY211" s="111"/>
      <c r="ABZ211" s="111"/>
      <c r="ACA211" s="111"/>
      <c r="ACB211" s="111"/>
      <c r="ACC211" s="111"/>
      <c r="ACD211" s="111"/>
      <c r="ACE211" s="111"/>
      <c r="ACF211" s="111"/>
      <c r="ACG211" s="111"/>
      <c r="ACH211" s="111"/>
      <c r="ACI211" s="111"/>
      <c r="ACJ211" s="111"/>
      <c r="ACK211" s="111"/>
      <c r="ACL211" s="111"/>
      <c r="ACM211" s="111"/>
      <c r="ACN211" s="111"/>
      <c r="ACO211" s="111"/>
      <c r="ACP211" s="111"/>
      <c r="ACQ211" s="111"/>
      <c r="ACR211" s="111"/>
      <c r="ACS211" s="111"/>
      <c r="ACT211" s="111"/>
      <c r="ACU211" s="111"/>
      <c r="ACV211" s="111"/>
      <c r="ACW211" s="111"/>
      <c r="ACX211" s="111"/>
      <c r="ACY211" s="111"/>
      <c r="ACZ211" s="111"/>
      <c r="ADA211" s="111"/>
      <c r="ADB211" s="111"/>
      <c r="ADC211" s="111"/>
      <c r="ADD211" s="111"/>
      <c r="ADE211" s="111"/>
      <c r="ADF211" s="111"/>
      <c r="ADG211" s="111"/>
      <c r="ADH211" s="111"/>
      <c r="ADI211" s="111"/>
      <c r="ADJ211" s="111"/>
      <c r="ADK211" s="111"/>
      <c r="ADL211" s="111"/>
      <c r="ADM211" s="111"/>
      <c r="ADN211" s="111"/>
      <c r="ADO211" s="111"/>
      <c r="ADP211" s="111"/>
      <c r="ADQ211" s="111"/>
      <c r="ADR211" s="111"/>
      <c r="ADS211" s="111"/>
      <c r="ADT211" s="111"/>
      <c r="ADU211" s="111"/>
      <c r="ADV211" s="111"/>
      <c r="ADW211" s="111"/>
      <c r="ADX211" s="111"/>
      <c r="ADY211" s="111"/>
      <c r="ADZ211" s="111"/>
      <c r="AEA211" s="111"/>
      <c r="AEB211" s="111"/>
      <c r="AEC211" s="111"/>
      <c r="AED211" s="111"/>
      <c r="AEE211" s="111"/>
      <c r="AEF211" s="111"/>
      <c r="AEG211" s="111"/>
      <c r="AEH211" s="111"/>
      <c r="AEI211" s="111"/>
      <c r="AEJ211" s="111"/>
      <c r="AEK211" s="111"/>
      <c r="AEL211" s="111"/>
      <c r="AEM211" s="111"/>
      <c r="AEN211" s="111"/>
      <c r="AEO211" s="111"/>
      <c r="AEP211" s="111"/>
      <c r="AEQ211" s="111"/>
      <c r="AER211" s="111"/>
      <c r="AES211" s="111"/>
      <c r="AET211" s="111"/>
      <c r="AEU211" s="111"/>
      <c r="AEV211" s="111"/>
      <c r="AEW211" s="111"/>
      <c r="AEX211" s="111"/>
      <c r="AEY211" s="111"/>
      <c r="AEZ211" s="111"/>
      <c r="AFA211" s="111"/>
      <c r="AFB211" s="111"/>
      <c r="AFC211" s="111"/>
      <c r="AFD211" s="111"/>
      <c r="AFE211" s="111"/>
      <c r="AFF211" s="111"/>
      <c r="AFG211" s="111"/>
      <c r="AFH211" s="111"/>
      <c r="AFI211" s="111"/>
      <c r="AFJ211" s="111"/>
      <c r="AFK211" s="111"/>
      <c r="AFL211" s="111"/>
      <c r="AFM211" s="111"/>
      <c r="AFN211" s="111"/>
      <c r="AFO211" s="111"/>
      <c r="AFP211" s="111"/>
      <c r="AFQ211" s="111"/>
      <c r="AFR211" s="111"/>
      <c r="AFS211" s="111"/>
      <c r="AFT211" s="111"/>
      <c r="AFU211" s="111"/>
      <c r="AFV211" s="111"/>
      <c r="AFW211" s="111"/>
      <c r="AFX211" s="111"/>
      <c r="AFY211" s="111"/>
      <c r="AFZ211" s="111"/>
      <c r="AGA211" s="111"/>
      <c r="AGB211" s="111"/>
      <c r="AGC211" s="111"/>
      <c r="AGD211" s="111"/>
      <c r="AGE211" s="111"/>
      <c r="AGF211" s="111"/>
      <c r="AGG211" s="111"/>
      <c r="AGH211" s="111"/>
      <c r="AGI211" s="111"/>
      <c r="AGJ211" s="111"/>
      <c r="AGK211" s="111"/>
      <c r="AGL211" s="111"/>
      <c r="AGM211" s="111"/>
      <c r="AGN211" s="111"/>
      <c r="AGO211" s="111"/>
      <c r="AGP211" s="111"/>
      <c r="AGQ211" s="111"/>
      <c r="AGR211" s="111"/>
      <c r="AGS211" s="111"/>
      <c r="AGT211" s="111"/>
      <c r="AGU211" s="111"/>
      <c r="AGV211" s="111"/>
      <c r="AGW211" s="111"/>
      <c r="AGX211" s="111"/>
      <c r="AGY211" s="111"/>
      <c r="AGZ211" s="111"/>
      <c r="AHA211" s="111"/>
      <c r="AHB211" s="111"/>
      <c r="AHC211" s="111"/>
      <c r="AHD211" s="111"/>
      <c r="AHE211" s="111"/>
      <c r="AHF211" s="111"/>
      <c r="AHG211" s="111"/>
      <c r="AHH211" s="111"/>
      <c r="AHI211" s="111"/>
      <c r="AHJ211" s="111"/>
      <c r="AHK211" s="111"/>
      <c r="AHL211" s="111"/>
      <c r="AHM211" s="111"/>
      <c r="AHN211" s="111"/>
      <c r="AHO211" s="111"/>
      <c r="AHP211" s="111"/>
      <c r="AHQ211" s="111"/>
      <c r="AHR211" s="111"/>
      <c r="AHS211" s="111"/>
      <c r="AHT211" s="111"/>
      <c r="AHU211" s="111"/>
      <c r="AHV211" s="111"/>
      <c r="AHW211" s="111"/>
      <c r="AHX211" s="111"/>
      <c r="AHY211" s="111"/>
      <c r="AHZ211" s="111"/>
      <c r="AIA211" s="111"/>
      <c r="AIB211" s="111"/>
      <c r="AIC211" s="111"/>
      <c r="AID211" s="111"/>
      <c r="AIE211" s="111"/>
      <c r="AIF211" s="111"/>
      <c r="AIG211" s="111"/>
      <c r="AIH211" s="111"/>
      <c r="AII211" s="111"/>
      <c r="AIJ211" s="111"/>
      <c r="AIK211" s="111"/>
      <c r="AIL211" s="111"/>
      <c r="AIM211" s="111"/>
      <c r="AIN211" s="111"/>
      <c r="AIO211" s="111"/>
      <c r="AIP211" s="111"/>
      <c r="AIQ211" s="111"/>
      <c r="AIR211" s="111"/>
      <c r="AIS211" s="111"/>
      <c r="AIT211" s="111"/>
      <c r="AIU211" s="111"/>
      <c r="AIV211" s="111"/>
      <c r="AIW211" s="111"/>
      <c r="AIX211" s="111"/>
      <c r="AIY211" s="111"/>
      <c r="AIZ211" s="111"/>
      <c r="AJA211" s="111"/>
      <c r="AJB211" s="111"/>
      <c r="AJC211" s="111"/>
      <c r="AJD211" s="111"/>
      <c r="AJE211" s="111"/>
      <c r="AJF211" s="111"/>
      <c r="AJG211" s="111"/>
      <c r="AJH211" s="111"/>
      <c r="AJI211" s="111"/>
      <c r="AJJ211" s="111"/>
      <c r="AJK211" s="111"/>
      <c r="AJL211" s="111"/>
      <c r="AJM211" s="111"/>
      <c r="AJN211" s="111"/>
      <c r="AJO211" s="111"/>
      <c r="AJP211" s="111"/>
      <c r="AJQ211" s="111"/>
      <c r="AJR211" s="111"/>
      <c r="AJS211" s="111"/>
      <c r="AJT211" s="111"/>
      <c r="AJU211" s="111"/>
      <c r="AJV211" s="111"/>
      <c r="AJW211" s="111"/>
      <c r="AJX211" s="111"/>
      <c r="AJY211" s="111"/>
      <c r="AJZ211" s="111"/>
      <c r="AKA211" s="111"/>
      <c r="AKB211" s="111"/>
      <c r="AKC211" s="111"/>
      <c r="AKD211" s="111"/>
      <c r="AKE211" s="111"/>
      <c r="AKF211" s="111"/>
      <c r="AKG211" s="111"/>
      <c r="AKH211" s="111"/>
      <c r="AKI211" s="111"/>
      <c r="AKJ211" s="111"/>
      <c r="AKK211" s="111"/>
      <c r="AKL211" s="111"/>
      <c r="AKM211" s="111"/>
      <c r="AKN211" s="111"/>
      <c r="AKO211" s="111"/>
      <c r="AKP211" s="111"/>
      <c r="AKQ211" s="111"/>
      <c r="AKR211" s="111"/>
      <c r="AKS211" s="111"/>
      <c r="AKT211" s="111"/>
      <c r="AKU211" s="111"/>
      <c r="AKV211" s="111"/>
      <c r="AKW211" s="111"/>
      <c r="AKX211" s="111"/>
      <c r="AKY211" s="111"/>
      <c r="AKZ211" s="111"/>
      <c r="ALA211" s="111"/>
      <c r="ALB211" s="111"/>
      <c r="ALC211" s="111"/>
      <c r="ALD211" s="111"/>
      <c r="ALE211" s="111"/>
      <c r="ALF211" s="111"/>
      <c r="ALG211" s="111"/>
      <c r="ALH211" s="111"/>
      <c r="ALI211" s="111"/>
      <c r="ALJ211" s="111"/>
      <c r="ALK211" s="111"/>
      <c r="ALL211" s="111"/>
      <c r="ALM211" s="111"/>
      <c r="ALN211" s="111"/>
      <c r="ALO211" s="111"/>
      <c r="ALP211" s="111"/>
      <c r="ALQ211" s="111"/>
      <c r="ALR211" s="111"/>
      <c r="ALS211" s="111"/>
      <c r="ALT211" s="111"/>
      <c r="ALU211" s="111"/>
      <c r="ALV211" s="111"/>
      <c r="ALW211" s="111"/>
      <c r="ALX211" s="111"/>
      <c r="ALY211" s="111"/>
      <c r="ALZ211" s="111"/>
      <c r="AMA211" s="111"/>
      <c r="AMB211" s="111"/>
      <c r="AMC211" s="111"/>
      <c r="AMD211" s="111"/>
      <c r="AME211" s="111"/>
    </row>
    <row r="212" spans="1:1019" s="112" customFormat="1" ht="25.15" customHeight="1">
      <c r="A212" s="122"/>
      <c r="B212" s="437"/>
      <c r="C212" s="122"/>
      <c r="D212" s="141"/>
      <c r="E212" s="438"/>
      <c r="F212" s="158"/>
      <c r="G212" s="110"/>
      <c r="I212" s="111"/>
      <c r="J212" s="111"/>
      <c r="K212" s="111"/>
      <c r="L212" s="111"/>
      <c r="M212" s="111"/>
      <c r="N212" s="111"/>
      <c r="O212" s="111"/>
      <c r="P212" s="111"/>
      <c r="Q212" s="111"/>
      <c r="R212" s="111"/>
      <c r="S212" s="111"/>
      <c r="T212" s="111"/>
      <c r="U212" s="111"/>
      <c r="V212" s="111"/>
      <c r="W212" s="111"/>
      <c r="X212" s="111"/>
      <c r="Y212" s="111"/>
      <c r="Z212" s="111"/>
      <c r="AA212" s="111"/>
      <c r="AB212" s="111"/>
      <c r="AC212" s="111"/>
      <c r="AD212" s="111"/>
      <c r="AE212" s="111"/>
      <c r="AF212" s="111"/>
      <c r="AG212" s="111"/>
      <c r="AH212" s="111"/>
      <c r="AI212" s="111"/>
      <c r="AJ212" s="111"/>
      <c r="AK212" s="111"/>
      <c r="AL212" s="111"/>
      <c r="AM212" s="111"/>
      <c r="AN212" s="111"/>
      <c r="AO212" s="111"/>
      <c r="AP212" s="111"/>
      <c r="AQ212" s="111"/>
      <c r="AR212" s="111"/>
      <c r="AS212" s="111"/>
      <c r="AT212" s="111"/>
      <c r="AU212" s="111"/>
      <c r="AV212" s="111"/>
      <c r="AW212" s="111"/>
      <c r="AX212" s="111"/>
      <c r="AY212" s="111"/>
      <c r="AZ212" s="111"/>
      <c r="BA212" s="111"/>
      <c r="BB212" s="111"/>
      <c r="BC212" s="111"/>
      <c r="BD212" s="111"/>
      <c r="BE212" s="111"/>
      <c r="BF212" s="111"/>
      <c r="BG212" s="111"/>
      <c r="BH212" s="111"/>
      <c r="BI212" s="111"/>
      <c r="BJ212" s="111"/>
      <c r="BK212" s="111"/>
      <c r="BL212" s="111"/>
      <c r="BM212" s="111"/>
      <c r="BN212" s="111"/>
      <c r="BO212" s="111"/>
      <c r="BP212" s="111"/>
      <c r="BQ212" s="111"/>
      <c r="BR212" s="111"/>
      <c r="BS212" s="111"/>
      <c r="BT212" s="111"/>
      <c r="BU212" s="111"/>
      <c r="BV212" s="111"/>
      <c r="BW212" s="111"/>
      <c r="BX212" s="111"/>
      <c r="BY212" s="111"/>
      <c r="BZ212" s="111"/>
      <c r="CA212" s="111"/>
      <c r="CB212" s="111"/>
      <c r="CC212" s="111"/>
      <c r="CD212" s="111"/>
      <c r="CE212" s="111"/>
      <c r="CF212" s="111"/>
      <c r="CG212" s="111"/>
      <c r="CH212" s="111"/>
      <c r="CI212" s="111"/>
      <c r="CJ212" s="111"/>
      <c r="CK212" s="111"/>
      <c r="CL212" s="111"/>
      <c r="CM212" s="111"/>
      <c r="CN212" s="111"/>
      <c r="CO212" s="111"/>
      <c r="CP212" s="111"/>
      <c r="CQ212" s="111"/>
      <c r="CR212" s="111"/>
      <c r="CS212" s="111"/>
      <c r="CT212" s="111"/>
      <c r="CU212" s="111"/>
      <c r="CV212" s="111"/>
      <c r="CW212" s="111"/>
      <c r="CX212" s="111"/>
      <c r="CY212" s="111"/>
      <c r="CZ212" s="111"/>
      <c r="DA212" s="111"/>
      <c r="DB212" s="111"/>
      <c r="DC212" s="111"/>
      <c r="DD212" s="111"/>
      <c r="DE212" s="111"/>
      <c r="DF212" s="111"/>
      <c r="DG212" s="111"/>
      <c r="DH212" s="111"/>
      <c r="DI212" s="111"/>
      <c r="DJ212" s="111"/>
      <c r="DK212" s="111"/>
      <c r="DL212" s="111"/>
      <c r="DM212" s="111"/>
      <c r="DN212" s="111"/>
      <c r="DO212" s="111"/>
      <c r="DP212" s="111"/>
      <c r="DQ212" s="111"/>
      <c r="DR212" s="111"/>
      <c r="DS212" s="111"/>
      <c r="DT212" s="111"/>
      <c r="DU212" s="111"/>
      <c r="DV212" s="111"/>
      <c r="DW212" s="111"/>
      <c r="DX212" s="111"/>
      <c r="DY212" s="111"/>
      <c r="DZ212" s="111"/>
      <c r="EA212" s="111"/>
      <c r="EB212" s="111"/>
      <c r="EC212" s="111"/>
      <c r="ED212" s="111"/>
      <c r="EE212" s="111"/>
      <c r="EF212" s="111"/>
      <c r="EG212" s="111"/>
      <c r="EH212" s="111"/>
      <c r="EI212" s="111"/>
      <c r="EJ212" s="111"/>
      <c r="EK212" s="111"/>
      <c r="EL212" s="111"/>
      <c r="EM212" s="111"/>
      <c r="EN212" s="111"/>
      <c r="EO212" s="111"/>
      <c r="EP212" s="111"/>
      <c r="EQ212" s="111"/>
      <c r="ER212" s="111"/>
      <c r="ES212" s="111"/>
      <c r="ET212" s="111"/>
      <c r="EU212" s="111"/>
      <c r="EV212" s="111"/>
      <c r="EW212" s="111"/>
      <c r="EX212" s="111"/>
      <c r="EY212" s="111"/>
      <c r="EZ212" s="111"/>
      <c r="FA212" s="111"/>
      <c r="FB212" s="111"/>
      <c r="FC212" s="111"/>
      <c r="FD212" s="111"/>
      <c r="FE212" s="111"/>
      <c r="FF212" s="111"/>
      <c r="FG212" s="111"/>
      <c r="FH212" s="111"/>
      <c r="FI212" s="111"/>
      <c r="FJ212" s="111"/>
      <c r="FK212" s="111"/>
      <c r="FL212" s="111"/>
      <c r="FM212" s="111"/>
      <c r="FN212" s="111"/>
      <c r="FO212" s="111"/>
      <c r="FP212" s="111"/>
      <c r="FQ212" s="111"/>
      <c r="FR212" s="111"/>
      <c r="FS212" s="111"/>
      <c r="FT212" s="111"/>
      <c r="FU212" s="111"/>
      <c r="FV212" s="111"/>
      <c r="FW212" s="111"/>
      <c r="FX212" s="111"/>
      <c r="FY212" s="111"/>
      <c r="FZ212" s="111"/>
      <c r="GA212" s="111"/>
      <c r="GB212" s="111"/>
      <c r="GC212" s="111"/>
      <c r="GD212" s="111"/>
      <c r="GE212" s="111"/>
      <c r="GF212" s="111"/>
      <c r="GG212" s="111"/>
      <c r="GH212" s="111"/>
      <c r="GI212" s="111"/>
      <c r="GJ212" s="111"/>
      <c r="GK212" s="111"/>
      <c r="GL212" s="111"/>
      <c r="GM212" s="111"/>
      <c r="GN212" s="111"/>
      <c r="GO212" s="111"/>
      <c r="GP212" s="111"/>
      <c r="GQ212" s="111"/>
      <c r="GR212" s="111"/>
      <c r="GS212" s="111"/>
      <c r="GT212" s="111"/>
      <c r="GU212" s="111"/>
      <c r="GV212" s="111"/>
      <c r="GW212" s="111"/>
      <c r="GX212" s="111"/>
      <c r="GY212" s="111"/>
      <c r="GZ212" s="111"/>
      <c r="HA212" s="111"/>
      <c r="HB212" s="111"/>
      <c r="HC212" s="111"/>
      <c r="HD212" s="111"/>
      <c r="HE212" s="111"/>
      <c r="HF212" s="111"/>
      <c r="HG212" s="111"/>
      <c r="HH212" s="111"/>
      <c r="HI212" s="111"/>
      <c r="HJ212" s="111"/>
      <c r="HK212" s="111"/>
      <c r="HL212" s="111"/>
      <c r="HM212" s="111"/>
      <c r="HN212" s="111"/>
      <c r="HO212" s="111"/>
      <c r="HP212" s="111"/>
      <c r="HQ212" s="111"/>
      <c r="HR212" s="111"/>
      <c r="HS212" s="111"/>
      <c r="HT212" s="111"/>
      <c r="HU212" s="111"/>
      <c r="HV212" s="111"/>
      <c r="HW212" s="111"/>
      <c r="HX212" s="111"/>
      <c r="HY212" s="111"/>
      <c r="HZ212" s="111"/>
      <c r="IA212" s="111"/>
      <c r="IB212" s="111"/>
      <c r="IC212" s="111"/>
      <c r="ID212" s="111"/>
      <c r="IE212" s="111"/>
      <c r="IF212" s="111"/>
      <c r="IG212" s="111"/>
      <c r="IH212" s="111"/>
      <c r="II212" s="111"/>
      <c r="IJ212" s="111"/>
      <c r="IK212" s="111"/>
      <c r="IL212" s="111"/>
      <c r="IM212" s="111"/>
      <c r="IN212" s="111"/>
      <c r="IO212" s="111"/>
      <c r="IP212" s="111"/>
      <c r="IQ212" s="111"/>
      <c r="IR212" s="111"/>
      <c r="IS212" s="111"/>
      <c r="IT212" s="111"/>
      <c r="IU212" s="111"/>
      <c r="IV212" s="111"/>
      <c r="IW212" s="111"/>
      <c r="IX212" s="111"/>
      <c r="IY212" s="111"/>
      <c r="IZ212" s="111"/>
      <c r="JA212" s="111"/>
      <c r="JB212" s="111"/>
      <c r="JC212" s="111"/>
      <c r="JD212" s="111"/>
      <c r="JE212" s="111"/>
      <c r="JF212" s="111"/>
      <c r="JG212" s="111"/>
      <c r="JH212" s="111"/>
      <c r="JI212" s="111"/>
      <c r="JJ212" s="111"/>
      <c r="JK212" s="111"/>
      <c r="JL212" s="111"/>
      <c r="JM212" s="111"/>
      <c r="JN212" s="111"/>
      <c r="JO212" s="111"/>
      <c r="JP212" s="111"/>
      <c r="JQ212" s="111"/>
      <c r="JR212" s="111"/>
      <c r="JS212" s="111"/>
      <c r="JT212" s="111"/>
      <c r="JU212" s="111"/>
      <c r="JV212" s="111"/>
      <c r="JW212" s="111"/>
      <c r="JX212" s="111"/>
      <c r="JY212" s="111"/>
      <c r="JZ212" s="111"/>
      <c r="KA212" s="111"/>
      <c r="KB212" s="111"/>
      <c r="KC212" s="111"/>
      <c r="KD212" s="111"/>
      <c r="KE212" s="111"/>
      <c r="KF212" s="111"/>
      <c r="KG212" s="111"/>
      <c r="KH212" s="111"/>
      <c r="KI212" s="111"/>
      <c r="KJ212" s="111"/>
      <c r="KK212" s="111"/>
      <c r="KL212" s="111"/>
      <c r="KM212" s="111"/>
      <c r="KN212" s="111"/>
      <c r="KO212" s="111"/>
      <c r="KP212" s="111"/>
      <c r="KQ212" s="111"/>
      <c r="KR212" s="111"/>
      <c r="KS212" s="111"/>
      <c r="KT212" s="111"/>
      <c r="KU212" s="111"/>
      <c r="KV212" s="111"/>
      <c r="KW212" s="111"/>
      <c r="KX212" s="111"/>
      <c r="KY212" s="111"/>
      <c r="KZ212" s="111"/>
      <c r="LA212" s="111"/>
      <c r="LB212" s="111"/>
      <c r="LC212" s="111"/>
      <c r="LD212" s="111"/>
      <c r="LE212" s="111"/>
      <c r="LF212" s="111"/>
      <c r="LG212" s="111"/>
      <c r="LH212" s="111"/>
      <c r="LI212" s="111"/>
      <c r="LJ212" s="111"/>
      <c r="LK212" s="111"/>
      <c r="LL212" s="111"/>
      <c r="LM212" s="111"/>
      <c r="LN212" s="111"/>
      <c r="LO212" s="111"/>
      <c r="LP212" s="111"/>
      <c r="LQ212" s="111"/>
      <c r="LR212" s="111"/>
      <c r="LS212" s="111"/>
      <c r="LT212" s="111"/>
      <c r="LU212" s="111"/>
      <c r="LV212" s="111"/>
      <c r="LW212" s="111"/>
      <c r="LX212" s="111"/>
      <c r="LY212" s="111"/>
      <c r="LZ212" s="111"/>
      <c r="MA212" s="111"/>
      <c r="MB212" s="111"/>
      <c r="MC212" s="111"/>
      <c r="MD212" s="111"/>
      <c r="ME212" s="111"/>
      <c r="MF212" s="111"/>
      <c r="MG212" s="111"/>
      <c r="MH212" s="111"/>
      <c r="MI212" s="111"/>
      <c r="MJ212" s="111"/>
      <c r="MK212" s="111"/>
      <c r="ML212" s="111"/>
      <c r="MM212" s="111"/>
      <c r="MN212" s="111"/>
      <c r="MO212" s="111"/>
      <c r="MP212" s="111"/>
      <c r="MQ212" s="111"/>
      <c r="MR212" s="111"/>
      <c r="MS212" s="111"/>
      <c r="MT212" s="111"/>
      <c r="MU212" s="111"/>
      <c r="MV212" s="111"/>
      <c r="MW212" s="111"/>
      <c r="MX212" s="111"/>
      <c r="MY212" s="111"/>
      <c r="MZ212" s="111"/>
      <c r="NA212" s="111"/>
      <c r="NB212" s="111"/>
      <c r="NC212" s="111"/>
      <c r="ND212" s="111"/>
      <c r="NE212" s="111"/>
      <c r="NF212" s="111"/>
      <c r="NG212" s="111"/>
      <c r="NH212" s="111"/>
      <c r="NI212" s="111"/>
      <c r="NJ212" s="111"/>
      <c r="NK212" s="111"/>
      <c r="NL212" s="111"/>
      <c r="NM212" s="111"/>
      <c r="NN212" s="111"/>
      <c r="NO212" s="111"/>
      <c r="NP212" s="111"/>
      <c r="NQ212" s="111"/>
      <c r="NR212" s="111"/>
      <c r="NS212" s="111"/>
      <c r="NT212" s="111"/>
      <c r="NU212" s="111"/>
      <c r="NV212" s="111"/>
      <c r="NW212" s="111"/>
      <c r="NX212" s="111"/>
      <c r="NY212" s="111"/>
      <c r="NZ212" s="111"/>
      <c r="OA212" s="111"/>
      <c r="OB212" s="111"/>
      <c r="OC212" s="111"/>
      <c r="OD212" s="111"/>
      <c r="OE212" s="111"/>
      <c r="OF212" s="111"/>
      <c r="OG212" s="111"/>
      <c r="OH212" s="111"/>
      <c r="OI212" s="111"/>
      <c r="OJ212" s="111"/>
      <c r="OK212" s="111"/>
      <c r="OL212" s="111"/>
      <c r="OM212" s="111"/>
      <c r="ON212" s="111"/>
      <c r="OO212" s="111"/>
      <c r="OP212" s="111"/>
      <c r="OQ212" s="111"/>
      <c r="OR212" s="111"/>
      <c r="OS212" s="111"/>
      <c r="OT212" s="111"/>
      <c r="OU212" s="111"/>
      <c r="OV212" s="111"/>
      <c r="OW212" s="111"/>
      <c r="OX212" s="111"/>
      <c r="OY212" s="111"/>
      <c r="OZ212" s="111"/>
      <c r="PA212" s="111"/>
      <c r="PB212" s="111"/>
      <c r="PC212" s="111"/>
      <c r="PD212" s="111"/>
      <c r="PE212" s="111"/>
      <c r="PF212" s="111"/>
      <c r="PG212" s="111"/>
      <c r="PH212" s="111"/>
      <c r="PI212" s="111"/>
      <c r="PJ212" s="111"/>
      <c r="PK212" s="111"/>
      <c r="PL212" s="111"/>
      <c r="PM212" s="111"/>
      <c r="PN212" s="111"/>
      <c r="PO212" s="111"/>
      <c r="PP212" s="111"/>
      <c r="PQ212" s="111"/>
      <c r="PR212" s="111"/>
      <c r="PS212" s="111"/>
      <c r="PT212" s="111"/>
      <c r="PU212" s="111"/>
      <c r="PV212" s="111"/>
      <c r="PW212" s="111"/>
      <c r="PX212" s="111"/>
      <c r="PY212" s="111"/>
      <c r="PZ212" s="111"/>
      <c r="QA212" s="111"/>
      <c r="QB212" s="111"/>
      <c r="QC212" s="111"/>
      <c r="QD212" s="111"/>
      <c r="QE212" s="111"/>
      <c r="QF212" s="111"/>
      <c r="QG212" s="111"/>
      <c r="QH212" s="111"/>
      <c r="QI212" s="111"/>
      <c r="QJ212" s="111"/>
      <c r="QK212" s="111"/>
      <c r="QL212" s="111"/>
      <c r="QM212" s="111"/>
      <c r="QN212" s="111"/>
      <c r="QO212" s="111"/>
      <c r="QP212" s="111"/>
      <c r="QQ212" s="111"/>
      <c r="QR212" s="111"/>
      <c r="QS212" s="111"/>
      <c r="QT212" s="111"/>
      <c r="QU212" s="111"/>
      <c r="QV212" s="111"/>
      <c r="QW212" s="111"/>
      <c r="QX212" s="111"/>
      <c r="QY212" s="111"/>
      <c r="QZ212" s="111"/>
      <c r="RA212" s="111"/>
      <c r="RB212" s="111"/>
      <c r="RC212" s="111"/>
      <c r="RD212" s="111"/>
      <c r="RE212" s="111"/>
      <c r="RF212" s="111"/>
      <c r="RG212" s="111"/>
      <c r="RH212" s="111"/>
      <c r="RI212" s="111"/>
      <c r="RJ212" s="111"/>
      <c r="RK212" s="111"/>
      <c r="RL212" s="111"/>
      <c r="RM212" s="111"/>
      <c r="RN212" s="111"/>
      <c r="RO212" s="111"/>
      <c r="RP212" s="111"/>
      <c r="RQ212" s="111"/>
      <c r="RR212" s="111"/>
      <c r="RS212" s="111"/>
      <c r="RT212" s="111"/>
      <c r="RU212" s="111"/>
      <c r="RV212" s="111"/>
      <c r="RW212" s="111"/>
      <c r="RX212" s="111"/>
      <c r="RY212" s="111"/>
      <c r="RZ212" s="111"/>
      <c r="SA212" s="111"/>
      <c r="SB212" s="111"/>
      <c r="SC212" s="111"/>
      <c r="SD212" s="111"/>
      <c r="SE212" s="111"/>
      <c r="SF212" s="111"/>
      <c r="SG212" s="111"/>
      <c r="SH212" s="111"/>
      <c r="SI212" s="111"/>
      <c r="SJ212" s="111"/>
      <c r="SK212" s="111"/>
      <c r="SL212" s="111"/>
      <c r="SM212" s="111"/>
      <c r="SN212" s="111"/>
      <c r="SO212" s="111"/>
      <c r="SP212" s="111"/>
      <c r="SQ212" s="111"/>
      <c r="SR212" s="111"/>
      <c r="SS212" s="111"/>
      <c r="ST212" s="111"/>
      <c r="SU212" s="111"/>
      <c r="SV212" s="111"/>
      <c r="SW212" s="111"/>
      <c r="SX212" s="111"/>
      <c r="SY212" s="111"/>
      <c r="SZ212" s="111"/>
      <c r="TA212" s="111"/>
      <c r="TB212" s="111"/>
      <c r="TC212" s="111"/>
      <c r="TD212" s="111"/>
      <c r="TE212" s="111"/>
      <c r="TF212" s="111"/>
      <c r="TG212" s="111"/>
      <c r="TH212" s="111"/>
      <c r="TI212" s="111"/>
      <c r="TJ212" s="111"/>
      <c r="TK212" s="111"/>
      <c r="TL212" s="111"/>
      <c r="TM212" s="111"/>
      <c r="TN212" s="111"/>
      <c r="TO212" s="111"/>
      <c r="TP212" s="111"/>
      <c r="TQ212" s="111"/>
      <c r="TR212" s="111"/>
      <c r="TS212" s="111"/>
      <c r="TT212" s="111"/>
      <c r="TU212" s="111"/>
      <c r="TV212" s="111"/>
      <c r="TW212" s="111"/>
      <c r="TX212" s="111"/>
      <c r="TY212" s="111"/>
      <c r="TZ212" s="111"/>
      <c r="UA212" s="111"/>
      <c r="UB212" s="111"/>
      <c r="UC212" s="111"/>
      <c r="UD212" s="111"/>
      <c r="UE212" s="111"/>
      <c r="UF212" s="111"/>
      <c r="UG212" s="111"/>
      <c r="UH212" s="111"/>
      <c r="UI212" s="111"/>
      <c r="UJ212" s="111"/>
      <c r="UK212" s="111"/>
      <c r="UL212" s="111"/>
      <c r="UM212" s="111"/>
      <c r="UN212" s="111"/>
      <c r="UO212" s="111"/>
      <c r="UP212" s="111"/>
      <c r="UQ212" s="111"/>
      <c r="UR212" s="111"/>
      <c r="US212" s="111"/>
      <c r="UT212" s="111"/>
      <c r="UU212" s="111"/>
      <c r="UV212" s="111"/>
      <c r="UW212" s="111"/>
      <c r="UX212" s="111"/>
      <c r="UY212" s="111"/>
      <c r="UZ212" s="111"/>
      <c r="VA212" s="111"/>
      <c r="VB212" s="111"/>
      <c r="VC212" s="111"/>
      <c r="VD212" s="111"/>
      <c r="VE212" s="111"/>
      <c r="VF212" s="111"/>
      <c r="VG212" s="111"/>
      <c r="VH212" s="111"/>
      <c r="VI212" s="111"/>
      <c r="VJ212" s="111"/>
      <c r="VK212" s="111"/>
      <c r="VL212" s="111"/>
      <c r="VM212" s="111"/>
      <c r="VN212" s="111"/>
      <c r="VO212" s="111"/>
      <c r="VP212" s="111"/>
      <c r="VQ212" s="111"/>
      <c r="VR212" s="111"/>
      <c r="VS212" s="111"/>
      <c r="VT212" s="111"/>
      <c r="VU212" s="111"/>
      <c r="VV212" s="111"/>
      <c r="VW212" s="111"/>
      <c r="VX212" s="111"/>
      <c r="VY212" s="111"/>
      <c r="VZ212" s="111"/>
      <c r="WA212" s="111"/>
      <c r="WB212" s="111"/>
      <c r="WC212" s="111"/>
      <c r="WD212" s="111"/>
      <c r="WE212" s="111"/>
      <c r="WF212" s="111"/>
      <c r="WG212" s="111"/>
      <c r="WH212" s="111"/>
      <c r="WI212" s="111"/>
      <c r="WJ212" s="111"/>
      <c r="WK212" s="111"/>
      <c r="WL212" s="111"/>
      <c r="WM212" s="111"/>
      <c r="WN212" s="111"/>
      <c r="WO212" s="111"/>
      <c r="WP212" s="111"/>
      <c r="WQ212" s="111"/>
      <c r="WR212" s="111"/>
      <c r="WS212" s="111"/>
      <c r="WT212" s="111"/>
      <c r="WU212" s="111"/>
      <c r="WV212" s="111"/>
      <c r="WW212" s="111"/>
      <c r="WX212" s="111"/>
      <c r="WY212" s="111"/>
      <c r="WZ212" s="111"/>
      <c r="XA212" s="111"/>
      <c r="XB212" s="111"/>
      <c r="XC212" s="111"/>
      <c r="XD212" s="111"/>
      <c r="XE212" s="111"/>
      <c r="XF212" s="111"/>
      <c r="XG212" s="111"/>
      <c r="XH212" s="111"/>
      <c r="XI212" s="111"/>
      <c r="XJ212" s="111"/>
      <c r="XK212" s="111"/>
      <c r="XL212" s="111"/>
      <c r="XM212" s="111"/>
      <c r="XN212" s="111"/>
      <c r="XO212" s="111"/>
      <c r="XP212" s="111"/>
      <c r="XQ212" s="111"/>
      <c r="XR212" s="111"/>
      <c r="XS212" s="111"/>
      <c r="XT212" s="111"/>
      <c r="XU212" s="111"/>
      <c r="XV212" s="111"/>
      <c r="XW212" s="111"/>
      <c r="XX212" s="111"/>
      <c r="XY212" s="111"/>
      <c r="XZ212" s="111"/>
      <c r="YA212" s="111"/>
      <c r="YB212" s="111"/>
      <c r="YC212" s="111"/>
      <c r="YD212" s="111"/>
      <c r="YE212" s="111"/>
      <c r="YF212" s="111"/>
      <c r="YG212" s="111"/>
      <c r="YH212" s="111"/>
      <c r="YI212" s="111"/>
      <c r="YJ212" s="111"/>
      <c r="YK212" s="111"/>
      <c r="YL212" s="111"/>
      <c r="YM212" s="111"/>
      <c r="YN212" s="111"/>
      <c r="YO212" s="111"/>
      <c r="YP212" s="111"/>
      <c r="YQ212" s="111"/>
      <c r="YR212" s="111"/>
      <c r="YS212" s="111"/>
      <c r="YT212" s="111"/>
      <c r="YU212" s="111"/>
      <c r="YV212" s="111"/>
      <c r="YW212" s="111"/>
      <c r="YX212" s="111"/>
      <c r="YY212" s="111"/>
      <c r="YZ212" s="111"/>
      <c r="ZA212" s="111"/>
      <c r="ZB212" s="111"/>
      <c r="ZC212" s="111"/>
      <c r="ZD212" s="111"/>
      <c r="ZE212" s="111"/>
      <c r="ZF212" s="111"/>
      <c r="ZG212" s="111"/>
      <c r="ZH212" s="111"/>
      <c r="ZI212" s="111"/>
      <c r="ZJ212" s="111"/>
      <c r="ZK212" s="111"/>
      <c r="ZL212" s="111"/>
      <c r="ZM212" s="111"/>
      <c r="ZN212" s="111"/>
      <c r="ZO212" s="111"/>
      <c r="ZP212" s="111"/>
      <c r="ZQ212" s="111"/>
      <c r="ZR212" s="111"/>
      <c r="ZS212" s="111"/>
      <c r="ZT212" s="111"/>
      <c r="ZU212" s="111"/>
      <c r="ZV212" s="111"/>
      <c r="ZW212" s="111"/>
      <c r="ZX212" s="111"/>
      <c r="ZY212" s="111"/>
      <c r="ZZ212" s="111"/>
      <c r="AAA212" s="111"/>
      <c r="AAB212" s="111"/>
      <c r="AAC212" s="111"/>
      <c r="AAD212" s="111"/>
      <c r="AAE212" s="111"/>
      <c r="AAF212" s="111"/>
      <c r="AAG212" s="111"/>
      <c r="AAH212" s="111"/>
      <c r="AAI212" s="111"/>
      <c r="AAJ212" s="111"/>
      <c r="AAK212" s="111"/>
      <c r="AAL212" s="111"/>
      <c r="AAM212" s="111"/>
      <c r="AAN212" s="111"/>
      <c r="AAO212" s="111"/>
      <c r="AAP212" s="111"/>
      <c r="AAQ212" s="111"/>
      <c r="AAR212" s="111"/>
      <c r="AAS212" s="111"/>
      <c r="AAT212" s="111"/>
      <c r="AAU212" s="111"/>
      <c r="AAV212" s="111"/>
      <c r="AAW212" s="111"/>
      <c r="AAX212" s="111"/>
      <c r="AAY212" s="111"/>
      <c r="AAZ212" s="111"/>
      <c r="ABA212" s="111"/>
      <c r="ABB212" s="111"/>
      <c r="ABC212" s="111"/>
      <c r="ABD212" s="111"/>
      <c r="ABE212" s="111"/>
      <c r="ABF212" s="111"/>
      <c r="ABG212" s="111"/>
      <c r="ABH212" s="111"/>
      <c r="ABI212" s="111"/>
      <c r="ABJ212" s="111"/>
      <c r="ABK212" s="111"/>
      <c r="ABL212" s="111"/>
      <c r="ABM212" s="111"/>
      <c r="ABN212" s="111"/>
      <c r="ABO212" s="111"/>
      <c r="ABP212" s="111"/>
      <c r="ABQ212" s="111"/>
      <c r="ABR212" s="111"/>
      <c r="ABS212" s="111"/>
      <c r="ABT212" s="111"/>
      <c r="ABU212" s="111"/>
      <c r="ABV212" s="111"/>
      <c r="ABW212" s="111"/>
      <c r="ABX212" s="111"/>
      <c r="ABY212" s="111"/>
      <c r="ABZ212" s="111"/>
      <c r="ACA212" s="111"/>
      <c r="ACB212" s="111"/>
      <c r="ACC212" s="111"/>
      <c r="ACD212" s="111"/>
      <c r="ACE212" s="111"/>
      <c r="ACF212" s="111"/>
      <c r="ACG212" s="111"/>
      <c r="ACH212" s="111"/>
      <c r="ACI212" s="111"/>
      <c r="ACJ212" s="111"/>
      <c r="ACK212" s="111"/>
      <c r="ACL212" s="111"/>
      <c r="ACM212" s="111"/>
      <c r="ACN212" s="111"/>
      <c r="ACO212" s="111"/>
      <c r="ACP212" s="111"/>
      <c r="ACQ212" s="111"/>
      <c r="ACR212" s="111"/>
      <c r="ACS212" s="111"/>
      <c r="ACT212" s="111"/>
      <c r="ACU212" s="111"/>
      <c r="ACV212" s="111"/>
      <c r="ACW212" s="111"/>
      <c r="ACX212" s="111"/>
      <c r="ACY212" s="111"/>
      <c r="ACZ212" s="111"/>
      <c r="ADA212" s="111"/>
      <c r="ADB212" s="111"/>
      <c r="ADC212" s="111"/>
      <c r="ADD212" s="111"/>
      <c r="ADE212" s="111"/>
      <c r="ADF212" s="111"/>
      <c r="ADG212" s="111"/>
      <c r="ADH212" s="111"/>
      <c r="ADI212" s="111"/>
      <c r="ADJ212" s="111"/>
      <c r="ADK212" s="111"/>
      <c r="ADL212" s="111"/>
      <c r="ADM212" s="111"/>
      <c r="ADN212" s="111"/>
      <c r="ADO212" s="111"/>
      <c r="ADP212" s="111"/>
      <c r="ADQ212" s="111"/>
      <c r="ADR212" s="111"/>
      <c r="ADS212" s="111"/>
      <c r="ADT212" s="111"/>
      <c r="ADU212" s="111"/>
      <c r="ADV212" s="111"/>
      <c r="ADW212" s="111"/>
      <c r="ADX212" s="111"/>
      <c r="ADY212" s="111"/>
      <c r="ADZ212" s="111"/>
      <c r="AEA212" s="111"/>
      <c r="AEB212" s="111"/>
      <c r="AEC212" s="111"/>
      <c r="AED212" s="111"/>
      <c r="AEE212" s="111"/>
      <c r="AEF212" s="111"/>
      <c r="AEG212" s="111"/>
      <c r="AEH212" s="111"/>
      <c r="AEI212" s="111"/>
      <c r="AEJ212" s="111"/>
      <c r="AEK212" s="111"/>
      <c r="AEL212" s="111"/>
      <c r="AEM212" s="111"/>
      <c r="AEN212" s="111"/>
      <c r="AEO212" s="111"/>
      <c r="AEP212" s="111"/>
      <c r="AEQ212" s="111"/>
      <c r="AER212" s="111"/>
      <c r="AES212" s="111"/>
      <c r="AET212" s="111"/>
      <c r="AEU212" s="111"/>
      <c r="AEV212" s="111"/>
      <c r="AEW212" s="111"/>
      <c r="AEX212" s="111"/>
      <c r="AEY212" s="111"/>
      <c r="AEZ212" s="111"/>
      <c r="AFA212" s="111"/>
      <c r="AFB212" s="111"/>
      <c r="AFC212" s="111"/>
      <c r="AFD212" s="111"/>
      <c r="AFE212" s="111"/>
      <c r="AFF212" s="111"/>
      <c r="AFG212" s="111"/>
      <c r="AFH212" s="111"/>
      <c r="AFI212" s="111"/>
      <c r="AFJ212" s="111"/>
      <c r="AFK212" s="111"/>
      <c r="AFL212" s="111"/>
      <c r="AFM212" s="111"/>
      <c r="AFN212" s="111"/>
      <c r="AFO212" s="111"/>
      <c r="AFP212" s="111"/>
      <c r="AFQ212" s="111"/>
      <c r="AFR212" s="111"/>
      <c r="AFS212" s="111"/>
      <c r="AFT212" s="111"/>
      <c r="AFU212" s="111"/>
      <c r="AFV212" s="111"/>
      <c r="AFW212" s="111"/>
      <c r="AFX212" s="111"/>
      <c r="AFY212" s="111"/>
      <c r="AFZ212" s="111"/>
      <c r="AGA212" s="111"/>
      <c r="AGB212" s="111"/>
      <c r="AGC212" s="111"/>
      <c r="AGD212" s="111"/>
      <c r="AGE212" s="111"/>
      <c r="AGF212" s="111"/>
      <c r="AGG212" s="111"/>
      <c r="AGH212" s="111"/>
      <c r="AGI212" s="111"/>
      <c r="AGJ212" s="111"/>
      <c r="AGK212" s="111"/>
      <c r="AGL212" s="111"/>
      <c r="AGM212" s="111"/>
      <c r="AGN212" s="111"/>
      <c r="AGO212" s="111"/>
      <c r="AGP212" s="111"/>
      <c r="AGQ212" s="111"/>
      <c r="AGR212" s="111"/>
      <c r="AGS212" s="111"/>
      <c r="AGT212" s="111"/>
      <c r="AGU212" s="111"/>
      <c r="AGV212" s="111"/>
      <c r="AGW212" s="111"/>
      <c r="AGX212" s="111"/>
      <c r="AGY212" s="111"/>
      <c r="AGZ212" s="111"/>
      <c r="AHA212" s="111"/>
      <c r="AHB212" s="111"/>
      <c r="AHC212" s="111"/>
      <c r="AHD212" s="111"/>
      <c r="AHE212" s="111"/>
      <c r="AHF212" s="111"/>
      <c r="AHG212" s="111"/>
      <c r="AHH212" s="111"/>
      <c r="AHI212" s="111"/>
      <c r="AHJ212" s="111"/>
      <c r="AHK212" s="111"/>
      <c r="AHL212" s="111"/>
      <c r="AHM212" s="111"/>
      <c r="AHN212" s="111"/>
      <c r="AHO212" s="111"/>
      <c r="AHP212" s="111"/>
      <c r="AHQ212" s="111"/>
      <c r="AHR212" s="111"/>
      <c r="AHS212" s="111"/>
      <c r="AHT212" s="111"/>
      <c r="AHU212" s="111"/>
      <c r="AHV212" s="111"/>
      <c r="AHW212" s="111"/>
      <c r="AHX212" s="111"/>
      <c r="AHY212" s="111"/>
      <c r="AHZ212" s="111"/>
      <c r="AIA212" s="111"/>
      <c r="AIB212" s="111"/>
      <c r="AIC212" s="111"/>
      <c r="AID212" s="111"/>
      <c r="AIE212" s="111"/>
      <c r="AIF212" s="111"/>
      <c r="AIG212" s="111"/>
      <c r="AIH212" s="111"/>
      <c r="AII212" s="111"/>
      <c r="AIJ212" s="111"/>
      <c r="AIK212" s="111"/>
      <c r="AIL212" s="111"/>
      <c r="AIM212" s="111"/>
      <c r="AIN212" s="111"/>
      <c r="AIO212" s="111"/>
      <c r="AIP212" s="111"/>
      <c r="AIQ212" s="111"/>
      <c r="AIR212" s="111"/>
      <c r="AIS212" s="111"/>
      <c r="AIT212" s="111"/>
      <c r="AIU212" s="111"/>
      <c r="AIV212" s="111"/>
      <c r="AIW212" s="111"/>
      <c r="AIX212" s="111"/>
      <c r="AIY212" s="111"/>
      <c r="AIZ212" s="111"/>
      <c r="AJA212" s="111"/>
      <c r="AJB212" s="111"/>
      <c r="AJC212" s="111"/>
      <c r="AJD212" s="111"/>
      <c r="AJE212" s="111"/>
      <c r="AJF212" s="111"/>
      <c r="AJG212" s="111"/>
      <c r="AJH212" s="111"/>
      <c r="AJI212" s="111"/>
      <c r="AJJ212" s="111"/>
      <c r="AJK212" s="111"/>
      <c r="AJL212" s="111"/>
      <c r="AJM212" s="111"/>
      <c r="AJN212" s="111"/>
      <c r="AJO212" s="111"/>
      <c r="AJP212" s="111"/>
      <c r="AJQ212" s="111"/>
      <c r="AJR212" s="111"/>
      <c r="AJS212" s="111"/>
      <c r="AJT212" s="111"/>
      <c r="AJU212" s="111"/>
      <c r="AJV212" s="111"/>
      <c r="AJW212" s="111"/>
      <c r="AJX212" s="111"/>
      <c r="AJY212" s="111"/>
      <c r="AJZ212" s="111"/>
      <c r="AKA212" s="111"/>
      <c r="AKB212" s="111"/>
      <c r="AKC212" s="111"/>
      <c r="AKD212" s="111"/>
      <c r="AKE212" s="111"/>
      <c r="AKF212" s="111"/>
      <c r="AKG212" s="111"/>
      <c r="AKH212" s="111"/>
      <c r="AKI212" s="111"/>
      <c r="AKJ212" s="111"/>
      <c r="AKK212" s="111"/>
      <c r="AKL212" s="111"/>
      <c r="AKM212" s="111"/>
      <c r="AKN212" s="111"/>
      <c r="AKO212" s="111"/>
      <c r="AKP212" s="111"/>
      <c r="AKQ212" s="111"/>
      <c r="AKR212" s="111"/>
      <c r="AKS212" s="111"/>
      <c r="AKT212" s="111"/>
      <c r="AKU212" s="111"/>
      <c r="AKV212" s="111"/>
      <c r="AKW212" s="111"/>
      <c r="AKX212" s="111"/>
      <c r="AKY212" s="111"/>
      <c r="AKZ212" s="111"/>
      <c r="ALA212" s="111"/>
      <c r="ALB212" s="111"/>
      <c r="ALC212" s="111"/>
      <c r="ALD212" s="111"/>
      <c r="ALE212" s="111"/>
      <c r="ALF212" s="111"/>
      <c r="ALG212" s="111"/>
      <c r="ALH212" s="111"/>
      <c r="ALI212" s="111"/>
      <c r="ALJ212" s="111"/>
      <c r="ALK212" s="111"/>
      <c r="ALL212" s="111"/>
      <c r="ALM212" s="111"/>
      <c r="ALN212" s="111"/>
      <c r="ALO212" s="111"/>
      <c r="ALP212" s="111"/>
      <c r="ALQ212" s="111"/>
      <c r="ALR212" s="111"/>
      <c r="ALS212" s="111"/>
      <c r="ALT212" s="111"/>
      <c r="ALU212" s="111"/>
      <c r="ALV212" s="111"/>
      <c r="ALW212" s="111"/>
      <c r="ALX212" s="111"/>
      <c r="ALY212" s="111"/>
      <c r="ALZ212" s="111"/>
      <c r="AMA212" s="111"/>
      <c r="AMB212" s="111"/>
      <c r="AMC212" s="111"/>
      <c r="AMD212" s="111"/>
      <c r="AME212" s="111"/>
    </row>
    <row r="213" spans="1:1019" s="112" customFormat="1" ht="16.5" customHeight="1">
      <c r="A213" s="373"/>
      <c r="B213" s="432"/>
      <c r="C213" s="572"/>
      <c r="D213" s="762"/>
      <c r="E213" s="767"/>
      <c r="F213" s="763"/>
    </row>
    <row r="214" spans="1:1019" s="112" customFormat="1">
      <c r="A214" s="760" t="s">
        <v>156</v>
      </c>
      <c r="B214" s="761" t="s">
        <v>27</v>
      </c>
      <c r="C214" s="123"/>
      <c r="D214" s="142"/>
      <c r="E214" s="133"/>
      <c r="F214" s="151"/>
    </row>
    <row r="215" spans="1:1019" s="112" customFormat="1" ht="12.75">
      <c r="A215" s="373"/>
      <c r="B215" s="432"/>
      <c r="C215" s="123"/>
      <c r="D215" s="142"/>
      <c r="E215" s="29"/>
      <c r="F215" s="151"/>
    </row>
    <row r="216" spans="1:1019" s="112" customFormat="1" ht="71.25" customHeight="1">
      <c r="A216" s="115" t="s">
        <v>677</v>
      </c>
      <c r="B216" s="429" t="s">
        <v>376</v>
      </c>
      <c r="C216" s="121"/>
      <c r="D216" s="140"/>
      <c r="E216" s="29"/>
      <c r="F216" s="152"/>
    </row>
    <row r="217" spans="1:1019" s="242" customFormat="1" ht="18" customHeight="1">
      <c r="A217" s="408" t="s">
        <v>241</v>
      </c>
      <c r="B217" s="435" t="s">
        <v>401</v>
      </c>
      <c r="C217" s="121" t="s">
        <v>357</v>
      </c>
      <c r="D217" s="140">
        <v>3</v>
      </c>
      <c r="E217" s="29"/>
      <c r="F217" s="152">
        <f t="shared" ref="F217:F233" si="0">D217*E217</f>
        <v>0</v>
      </c>
    </row>
    <row r="218" spans="1:1019" s="242" customFormat="1" ht="18" customHeight="1">
      <c r="A218" s="408" t="s">
        <v>242</v>
      </c>
      <c r="B218" s="435" t="s">
        <v>402</v>
      </c>
      <c r="C218" s="121" t="s">
        <v>357</v>
      </c>
      <c r="D218" s="140">
        <v>3</v>
      </c>
      <c r="E218" s="29"/>
      <c r="F218" s="152">
        <f t="shared" si="0"/>
        <v>0</v>
      </c>
    </row>
    <row r="219" spans="1:1019" s="242" customFormat="1" ht="18" customHeight="1">
      <c r="A219" s="408" t="s">
        <v>243</v>
      </c>
      <c r="B219" s="435" t="s">
        <v>403</v>
      </c>
      <c r="C219" s="121" t="s">
        <v>357</v>
      </c>
      <c r="D219" s="140">
        <v>125</v>
      </c>
      <c r="E219" s="29"/>
      <c r="F219" s="152">
        <f t="shared" si="0"/>
        <v>0</v>
      </c>
    </row>
    <row r="220" spans="1:1019" s="242" customFormat="1" ht="18" customHeight="1">
      <c r="A220" s="408" t="s">
        <v>244</v>
      </c>
      <c r="B220" s="435" t="s">
        <v>404</v>
      </c>
      <c r="C220" s="121" t="s">
        <v>357</v>
      </c>
      <c r="D220" s="140">
        <v>104</v>
      </c>
      <c r="E220" s="29"/>
      <c r="F220" s="152">
        <f t="shared" si="0"/>
        <v>0</v>
      </c>
    </row>
    <row r="221" spans="1:1019" s="242" customFormat="1" ht="18" customHeight="1">
      <c r="A221" s="408" t="s">
        <v>245</v>
      </c>
      <c r="B221" s="435" t="s">
        <v>405</v>
      </c>
      <c r="C221" s="121" t="s">
        <v>357</v>
      </c>
      <c r="D221" s="140">
        <v>2</v>
      </c>
      <c r="E221" s="29"/>
      <c r="F221" s="152">
        <f t="shared" si="0"/>
        <v>0</v>
      </c>
    </row>
    <row r="222" spans="1:1019" s="112" customFormat="1" ht="12.75">
      <c r="A222" s="115"/>
      <c r="B222" s="429"/>
      <c r="C222" s="121"/>
      <c r="D222" s="140"/>
      <c r="E222" s="29"/>
      <c r="F222" s="152"/>
    </row>
    <row r="223" spans="1:1019" s="112" customFormat="1" ht="46.5" customHeight="1">
      <c r="A223" s="115" t="s">
        <v>678</v>
      </c>
      <c r="B223" s="429" t="s">
        <v>406</v>
      </c>
      <c r="C223" s="121" t="s">
        <v>249</v>
      </c>
      <c r="D223" s="140">
        <v>2</v>
      </c>
      <c r="E223" s="29"/>
      <c r="F223" s="152">
        <f t="shared" si="0"/>
        <v>0</v>
      </c>
    </row>
    <row r="224" spans="1:1019" s="112" customFormat="1" ht="12.75">
      <c r="A224" s="115"/>
      <c r="B224" s="429"/>
      <c r="C224" s="121"/>
      <c r="D224" s="140"/>
      <c r="E224" s="29"/>
      <c r="F224" s="152"/>
    </row>
    <row r="225" spans="1:1019" s="112" customFormat="1" ht="71.25" customHeight="1">
      <c r="A225" s="115" t="s">
        <v>683</v>
      </c>
      <c r="B225" s="429" t="s">
        <v>407</v>
      </c>
      <c r="C225" s="121" t="s">
        <v>249</v>
      </c>
      <c r="D225" s="140">
        <v>2</v>
      </c>
      <c r="E225" s="29"/>
      <c r="F225" s="152">
        <f t="shared" si="0"/>
        <v>0</v>
      </c>
    </row>
    <row r="226" spans="1:1019" s="112" customFormat="1" ht="12.75">
      <c r="A226" s="115"/>
      <c r="B226" s="429"/>
      <c r="C226" s="121"/>
      <c r="D226" s="140"/>
      <c r="E226" s="29"/>
      <c r="F226" s="152"/>
    </row>
    <row r="227" spans="1:1019" s="112" customFormat="1" ht="71.25" customHeight="1">
      <c r="A227" s="115" t="s">
        <v>684</v>
      </c>
      <c r="B227" s="429" t="s">
        <v>408</v>
      </c>
      <c r="C227" s="121" t="s">
        <v>249</v>
      </c>
      <c r="D227" s="140">
        <v>12</v>
      </c>
      <c r="E227" s="29"/>
      <c r="F227" s="152">
        <f t="shared" si="0"/>
        <v>0</v>
      </c>
    </row>
    <row r="228" spans="1:1019" s="112" customFormat="1" ht="12.75">
      <c r="A228" s="115"/>
      <c r="B228" s="429"/>
      <c r="C228" s="121"/>
      <c r="D228" s="140"/>
      <c r="E228" s="29"/>
      <c r="F228" s="152"/>
    </row>
    <row r="229" spans="1:1019" s="112" customFormat="1" ht="58.5" customHeight="1">
      <c r="A229" s="115" t="s">
        <v>685</v>
      </c>
      <c r="B229" s="429" t="s">
        <v>409</v>
      </c>
      <c r="C229" s="121" t="s">
        <v>357</v>
      </c>
      <c r="D229" s="140">
        <v>225</v>
      </c>
      <c r="E229" s="29"/>
      <c r="F229" s="152">
        <f t="shared" si="0"/>
        <v>0</v>
      </c>
    </row>
    <row r="230" spans="1:1019" s="112" customFormat="1" ht="12.75">
      <c r="A230" s="115"/>
      <c r="B230" s="429"/>
      <c r="C230" s="121"/>
      <c r="D230" s="140"/>
      <c r="E230" s="29"/>
      <c r="F230" s="152"/>
    </row>
    <row r="231" spans="1:1019" s="112" customFormat="1" ht="48" customHeight="1">
      <c r="A231" s="115" t="s">
        <v>686</v>
      </c>
      <c r="B231" s="429" t="s">
        <v>410</v>
      </c>
      <c r="C231" s="121" t="s">
        <v>357</v>
      </c>
      <c r="D231" s="140">
        <v>20</v>
      </c>
      <c r="E231" s="29"/>
      <c r="F231" s="152">
        <f t="shared" si="0"/>
        <v>0</v>
      </c>
    </row>
    <row r="232" spans="1:1019" s="112" customFormat="1" ht="12.75">
      <c r="A232" s="115"/>
      <c r="B232" s="429"/>
      <c r="C232" s="121"/>
      <c r="D232" s="140"/>
      <c r="E232" s="29"/>
      <c r="F232" s="152"/>
    </row>
    <row r="233" spans="1:1019" s="567" customFormat="1" ht="69" customHeight="1">
      <c r="A233" s="115" t="s">
        <v>687</v>
      </c>
      <c r="B233" s="429" t="s">
        <v>377</v>
      </c>
      <c r="C233" s="121" t="s">
        <v>6</v>
      </c>
      <c r="D233" s="140">
        <v>13</v>
      </c>
      <c r="E233" s="29"/>
      <c r="F233" s="152">
        <f t="shared" si="0"/>
        <v>0</v>
      </c>
      <c r="G233" s="112"/>
      <c r="H233" s="112"/>
      <c r="I233" s="112"/>
      <c r="J233" s="112"/>
      <c r="K233" s="112"/>
      <c r="L233" s="112"/>
      <c r="M233" s="112"/>
      <c r="N233" s="112"/>
      <c r="O233" s="112"/>
      <c r="P233" s="112"/>
      <c r="Q233" s="112"/>
      <c r="R233" s="112"/>
      <c r="S233" s="112"/>
      <c r="T233" s="112"/>
      <c r="U233" s="112"/>
      <c r="V233" s="112"/>
      <c r="W233" s="112"/>
      <c r="X233" s="112"/>
      <c r="Y233" s="112"/>
      <c r="Z233" s="112"/>
      <c r="AA233" s="112"/>
      <c r="AB233" s="112"/>
      <c r="AC233" s="112"/>
      <c r="AD233" s="112"/>
      <c r="AE233" s="112"/>
      <c r="AF233" s="112"/>
      <c r="AG233" s="112"/>
      <c r="AH233" s="112"/>
      <c r="AI233" s="112"/>
      <c r="AJ233" s="112"/>
      <c r="AK233" s="112"/>
      <c r="AL233" s="112"/>
      <c r="AM233" s="112"/>
      <c r="AN233" s="112"/>
      <c r="AO233" s="112"/>
      <c r="AP233" s="112"/>
      <c r="AQ233" s="112"/>
      <c r="AR233" s="112"/>
      <c r="AS233" s="112"/>
      <c r="AT233" s="112"/>
      <c r="AU233" s="112"/>
      <c r="AV233" s="112"/>
      <c r="AW233" s="112"/>
      <c r="AX233" s="112"/>
      <c r="AY233" s="112"/>
      <c r="AZ233" s="112"/>
      <c r="BA233" s="112"/>
      <c r="BB233" s="112"/>
      <c r="BC233" s="112"/>
      <c r="BD233" s="112"/>
      <c r="BE233" s="112"/>
      <c r="BF233" s="112"/>
      <c r="BG233" s="112"/>
      <c r="BH233" s="112"/>
      <c r="BI233" s="112"/>
      <c r="BJ233" s="112"/>
      <c r="BK233" s="112"/>
      <c r="BL233" s="112"/>
      <c r="BM233" s="112"/>
      <c r="BN233" s="112"/>
      <c r="BO233" s="112"/>
      <c r="BP233" s="112"/>
      <c r="BQ233" s="112"/>
      <c r="BR233" s="112"/>
      <c r="BS233" s="112"/>
      <c r="BT233" s="112"/>
      <c r="BU233" s="112"/>
      <c r="BV233" s="112"/>
      <c r="BW233" s="112"/>
      <c r="BX233" s="112"/>
      <c r="BY233" s="112"/>
      <c r="BZ233" s="112"/>
      <c r="CA233" s="112"/>
      <c r="CB233" s="112"/>
      <c r="CC233" s="112"/>
      <c r="CD233" s="112"/>
      <c r="CE233" s="112"/>
      <c r="CF233" s="112"/>
      <c r="CG233" s="112"/>
      <c r="CH233" s="112"/>
      <c r="CI233" s="112"/>
      <c r="CJ233" s="112"/>
      <c r="CK233" s="112"/>
      <c r="CL233" s="112"/>
      <c r="CM233" s="112"/>
      <c r="CN233" s="112"/>
      <c r="CO233" s="112"/>
      <c r="CP233" s="112"/>
      <c r="CQ233" s="112"/>
      <c r="CR233" s="112"/>
      <c r="CS233" s="112"/>
      <c r="CT233" s="112"/>
      <c r="CU233" s="112"/>
      <c r="CV233" s="112"/>
      <c r="CW233" s="112"/>
      <c r="CX233" s="112"/>
      <c r="CY233" s="112"/>
      <c r="CZ233" s="112"/>
      <c r="DA233" s="112"/>
      <c r="DB233" s="112"/>
      <c r="DC233" s="112"/>
      <c r="DD233" s="112"/>
      <c r="DE233" s="112"/>
      <c r="DF233" s="112"/>
      <c r="DG233" s="112"/>
      <c r="DH233" s="112"/>
      <c r="DI233" s="112"/>
      <c r="DJ233" s="112"/>
      <c r="DK233" s="112"/>
      <c r="DL233" s="112"/>
      <c r="DM233" s="112"/>
      <c r="DN233" s="112"/>
      <c r="DO233" s="112"/>
      <c r="DP233" s="112"/>
      <c r="DQ233" s="112"/>
      <c r="DR233" s="112"/>
      <c r="DS233" s="112"/>
      <c r="DT233" s="112"/>
      <c r="DU233" s="112"/>
      <c r="DV233" s="112"/>
      <c r="DW233" s="112"/>
      <c r="DX233" s="112"/>
      <c r="DY233" s="112"/>
      <c r="DZ233" s="112"/>
      <c r="EA233" s="112"/>
      <c r="EB233" s="112"/>
      <c r="EC233" s="112"/>
      <c r="ED233" s="112"/>
      <c r="EE233" s="112"/>
      <c r="EF233" s="112"/>
      <c r="EG233" s="112"/>
      <c r="EH233" s="112"/>
      <c r="EI233" s="112"/>
      <c r="EJ233" s="112"/>
      <c r="EK233" s="112"/>
      <c r="EL233" s="112"/>
      <c r="EM233" s="112"/>
      <c r="EN233" s="112"/>
      <c r="EO233" s="112"/>
      <c r="EP233" s="112"/>
      <c r="EQ233" s="112"/>
      <c r="ER233" s="112"/>
      <c r="ES233" s="112"/>
      <c r="ET233" s="112"/>
      <c r="EU233" s="112"/>
      <c r="EV233" s="112"/>
      <c r="EW233" s="112"/>
      <c r="EX233" s="112"/>
      <c r="EY233" s="112"/>
      <c r="EZ233" s="112"/>
      <c r="FA233" s="112"/>
      <c r="FB233" s="112"/>
      <c r="FC233" s="112"/>
      <c r="FD233" s="112"/>
      <c r="FE233" s="112"/>
      <c r="FF233" s="112"/>
      <c r="FG233" s="112"/>
      <c r="FH233" s="112"/>
      <c r="FI233" s="112"/>
      <c r="FJ233" s="112"/>
      <c r="FK233" s="112"/>
      <c r="FL233" s="112"/>
      <c r="FM233" s="112"/>
      <c r="FN233" s="112"/>
      <c r="FO233" s="112"/>
      <c r="FP233" s="112"/>
      <c r="FQ233" s="112"/>
      <c r="FR233" s="112"/>
      <c r="FS233" s="112"/>
      <c r="FT233" s="112"/>
      <c r="FU233" s="112"/>
      <c r="FV233" s="112"/>
      <c r="FW233" s="112"/>
      <c r="FX233" s="112"/>
      <c r="FY233" s="112"/>
      <c r="FZ233" s="112"/>
      <c r="GA233" s="112"/>
      <c r="GB233" s="112"/>
      <c r="GC233" s="112"/>
      <c r="GD233" s="112"/>
      <c r="GE233" s="112"/>
      <c r="GF233" s="112"/>
      <c r="GG233" s="112"/>
      <c r="GH233" s="112"/>
      <c r="GI233" s="112"/>
      <c r="GJ233" s="112"/>
      <c r="GK233" s="112"/>
      <c r="GL233" s="112"/>
      <c r="GM233" s="112"/>
      <c r="GN233" s="112"/>
      <c r="GO233" s="112"/>
      <c r="GP233" s="112"/>
      <c r="GQ233" s="112"/>
      <c r="GR233" s="112"/>
      <c r="GS233" s="112"/>
      <c r="GT233" s="112"/>
      <c r="GU233" s="112"/>
      <c r="GV233" s="112"/>
      <c r="GW233" s="112"/>
      <c r="GX233" s="112"/>
      <c r="GY233" s="112"/>
      <c r="GZ233" s="112"/>
      <c r="HA233" s="112"/>
      <c r="HB233" s="112"/>
      <c r="HC233" s="112"/>
      <c r="HD233" s="112"/>
      <c r="HE233" s="112"/>
      <c r="HF233" s="112"/>
      <c r="HG233" s="112"/>
      <c r="HH233" s="112"/>
      <c r="HI233" s="112"/>
      <c r="HJ233" s="112"/>
      <c r="HK233" s="112"/>
      <c r="HL233" s="112"/>
      <c r="HM233" s="112"/>
      <c r="HN233" s="112"/>
      <c r="HO233" s="112"/>
      <c r="HP233" s="112"/>
      <c r="HQ233" s="112"/>
      <c r="HR233" s="112"/>
      <c r="HS233" s="112"/>
      <c r="HT233" s="112"/>
      <c r="HU233" s="112"/>
      <c r="HV233" s="112"/>
      <c r="HW233" s="112"/>
      <c r="HX233" s="112"/>
      <c r="HY233" s="112"/>
      <c r="HZ233" s="112"/>
      <c r="IA233" s="112"/>
      <c r="IB233" s="112"/>
      <c r="IC233" s="112"/>
      <c r="ID233" s="112"/>
      <c r="IE233" s="112"/>
      <c r="IF233" s="112"/>
      <c r="IG233" s="112"/>
      <c r="IH233" s="112"/>
      <c r="II233" s="112"/>
      <c r="IJ233" s="112"/>
      <c r="IK233" s="112"/>
      <c r="IL233" s="112"/>
      <c r="IM233" s="112"/>
      <c r="IN233" s="112"/>
      <c r="IO233" s="112"/>
      <c r="IP233" s="112"/>
      <c r="IQ233" s="112"/>
      <c r="IR233" s="112"/>
      <c r="IS233" s="112"/>
      <c r="IT233" s="112"/>
      <c r="IU233" s="112"/>
      <c r="IV233" s="112"/>
      <c r="IW233" s="112"/>
      <c r="IX233" s="112"/>
      <c r="IY233" s="112"/>
      <c r="IZ233" s="112"/>
      <c r="JA233" s="112"/>
      <c r="JB233" s="112"/>
      <c r="JC233" s="112"/>
      <c r="JD233" s="112"/>
      <c r="JE233" s="112"/>
      <c r="JF233" s="112"/>
      <c r="JG233" s="112"/>
      <c r="JH233" s="112"/>
      <c r="JI233" s="112"/>
      <c r="JJ233" s="112"/>
      <c r="JK233" s="112"/>
      <c r="JL233" s="112"/>
      <c r="JM233" s="112"/>
      <c r="JN233" s="112"/>
      <c r="JO233" s="112"/>
      <c r="JP233" s="112"/>
      <c r="JQ233" s="112"/>
      <c r="JR233" s="112"/>
      <c r="JS233" s="112"/>
      <c r="JT233" s="112"/>
      <c r="JU233" s="112"/>
      <c r="JV233" s="112"/>
      <c r="JW233" s="112"/>
      <c r="JX233" s="112"/>
      <c r="JY233" s="112"/>
      <c r="JZ233" s="112"/>
      <c r="KA233" s="112"/>
      <c r="KB233" s="112"/>
      <c r="KC233" s="112"/>
      <c r="KD233" s="112"/>
      <c r="KE233" s="112"/>
      <c r="KF233" s="112"/>
      <c r="KG233" s="112"/>
      <c r="KH233" s="112"/>
      <c r="KI233" s="112"/>
      <c r="KJ233" s="112"/>
      <c r="KK233" s="112"/>
      <c r="KL233" s="112"/>
      <c r="KM233" s="112"/>
      <c r="KN233" s="112"/>
      <c r="KO233" s="112"/>
      <c r="KP233" s="112"/>
      <c r="KQ233" s="112"/>
      <c r="KR233" s="112"/>
      <c r="KS233" s="112"/>
      <c r="KT233" s="112"/>
      <c r="KU233" s="112"/>
      <c r="KV233" s="112"/>
      <c r="KW233" s="112"/>
      <c r="KX233" s="112"/>
      <c r="KY233" s="112"/>
      <c r="KZ233" s="112"/>
      <c r="LA233" s="112"/>
      <c r="LB233" s="112"/>
      <c r="LC233" s="112"/>
      <c r="LD233" s="112"/>
      <c r="LE233" s="112"/>
      <c r="LF233" s="112"/>
      <c r="LG233" s="112"/>
      <c r="LH233" s="112"/>
      <c r="LI233" s="112"/>
      <c r="LJ233" s="112"/>
      <c r="LK233" s="112"/>
      <c r="LL233" s="112"/>
      <c r="LM233" s="112"/>
      <c r="LN233" s="112"/>
      <c r="LO233" s="112"/>
      <c r="LP233" s="112"/>
      <c r="LQ233" s="112"/>
      <c r="LR233" s="112"/>
      <c r="LS233" s="112"/>
      <c r="LT233" s="112"/>
      <c r="LU233" s="112"/>
      <c r="LV233" s="112"/>
      <c r="LW233" s="112"/>
      <c r="LX233" s="112"/>
      <c r="LY233" s="112"/>
      <c r="LZ233" s="112"/>
      <c r="MA233" s="112"/>
      <c r="MB233" s="112"/>
      <c r="MC233" s="112"/>
      <c r="MD233" s="112"/>
      <c r="ME233" s="112"/>
      <c r="MF233" s="112"/>
      <c r="MG233" s="112"/>
      <c r="MH233" s="112"/>
      <c r="MI233" s="112"/>
      <c r="MJ233" s="112"/>
      <c r="MK233" s="112"/>
      <c r="ML233" s="112"/>
      <c r="MM233" s="112"/>
      <c r="MN233" s="112"/>
      <c r="MO233" s="112"/>
      <c r="MP233" s="112"/>
      <c r="MQ233" s="112"/>
      <c r="MR233" s="112"/>
      <c r="MS233" s="112"/>
      <c r="MT233" s="112"/>
      <c r="MU233" s="112"/>
      <c r="MV233" s="112"/>
      <c r="MW233" s="112"/>
      <c r="MX233" s="112"/>
      <c r="MY233" s="112"/>
      <c r="MZ233" s="112"/>
      <c r="NA233" s="112"/>
      <c r="NB233" s="112"/>
      <c r="NC233" s="112"/>
      <c r="ND233" s="112"/>
      <c r="NE233" s="112"/>
      <c r="NF233" s="112"/>
      <c r="NG233" s="112"/>
      <c r="NH233" s="112"/>
      <c r="NI233" s="112"/>
      <c r="NJ233" s="112"/>
      <c r="NK233" s="112"/>
      <c r="NL233" s="112"/>
      <c r="NM233" s="112"/>
      <c r="NN233" s="112"/>
      <c r="NO233" s="112"/>
      <c r="NP233" s="112"/>
      <c r="NQ233" s="112"/>
      <c r="NR233" s="112"/>
      <c r="NS233" s="112"/>
      <c r="NT233" s="112"/>
      <c r="NU233" s="112"/>
      <c r="NV233" s="112"/>
      <c r="NW233" s="112"/>
      <c r="NX233" s="112"/>
      <c r="NY233" s="112"/>
      <c r="NZ233" s="112"/>
      <c r="OA233" s="112"/>
      <c r="OB233" s="112"/>
      <c r="OC233" s="112"/>
      <c r="OD233" s="112"/>
      <c r="OE233" s="112"/>
      <c r="OF233" s="112"/>
      <c r="OG233" s="112"/>
      <c r="OH233" s="112"/>
      <c r="OI233" s="112"/>
      <c r="OJ233" s="112"/>
      <c r="OK233" s="112"/>
      <c r="OL233" s="112"/>
      <c r="OM233" s="112"/>
      <c r="ON233" s="112"/>
      <c r="OO233" s="112"/>
      <c r="OP233" s="112"/>
      <c r="OQ233" s="112"/>
      <c r="OR233" s="112"/>
      <c r="OS233" s="112"/>
      <c r="OT233" s="112"/>
      <c r="OU233" s="112"/>
      <c r="OV233" s="112"/>
      <c r="OW233" s="112"/>
      <c r="OX233" s="112"/>
      <c r="OY233" s="112"/>
      <c r="OZ233" s="112"/>
      <c r="PA233" s="112"/>
      <c r="PB233" s="112"/>
      <c r="PC233" s="112"/>
      <c r="PD233" s="112"/>
      <c r="PE233" s="112"/>
      <c r="PF233" s="112"/>
      <c r="PG233" s="112"/>
      <c r="PH233" s="112"/>
      <c r="PI233" s="112"/>
      <c r="PJ233" s="112"/>
      <c r="PK233" s="112"/>
      <c r="PL233" s="112"/>
      <c r="PM233" s="112"/>
      <c r="PN233" s="112"/>
      <c r="PO233" s="112"/>
      <c r="PP233" s="112"/>
      <c r="PQ233" s="112"/>
      <c r="PR233" s="112"/>
      <c r="PS233" s="112"/>
      <c r="PT233" s="112"/>
      <c r="PU233" s="112"/>
      <c r="PV233" s="112"/>
      <c r="PW233" s="112"/>
      <c r="PX233" s="112"/>
      <c r="PY233" s="112"/>
      <c r="PZ233" s="112"/>
      <c r="QA233" s="112"/>
      <c r="QB233" s="112"/>
      <c r="QC233" s="112"/>
      <c r="QD233" s="112"/>
      <c r="QE233" s="112"/>
      <c r="QF233" s="112"/>
      <c r="QG233" s="112"/>
      <c r="QH233" s="112"/>
      <c r="QI233" s="112"/>
      <c r="QJ233" s="112"/>
      <c r="QK233" s="112"/>
      <c r="QL233" s="112"/>
      <c r="QM233" s="112"/>
      <c r="QN233" s="112"/>
      <c r="QO233" s="112"/>
      <c r="QP233" s="112"/>
      <c r="QQ233" s="112"/>
      <c r="QR233" s="112"/>
      <c r="QS233" s="112"/>
      <c r="QT233" s="112"/>
      <c r="QU233" s="112"/>
      <c r="QV233" s="112"/>
      <c r="QW233" s="112"/>
      <c r="QX233" s="112"/>
      <c r="QY233" s="112"/>
      <c r="QZ233" s="112"/>
      <c r="RA233" s="112"/>
      <c r="RB233" s="112"/>
      <c r="RC233" s="112"/>
      <c r="RD233" s="112"/>
      <c r="RE233" s="112"/>
      <c r="RF233" s="112"/>
      <c r="RG233" s="112"/>
      <c r="RH233" s="112"/>
      <c r="RI233" s="112"/>
      <c r="RJ233" s="112"/>
      <c r="RK233" s="112"/>
      <c r="RL233" s="112"/>
      <c r="RM233" s="112"/>
      <c r="RN233" s="112"/>
      <c r="RO233" s="112"/>
      <c r="RP233" s="112"/>
      <c r="RQ233" s="112"/>
      <c r="RR233" s="112"/>
      <c r="RS233" s="112"/>
      <c r="RT233" s="112"/>
      <c r="RU233" s="112"/>
      <c r="RV233" s="112"/>
      <c r="RW233" s="112"/>
      <c r="RX233" s="112"/>
      <c r="RY233" s="112"/>
      <c r="RZ233" s="112"/>
      <c r="SA233" s="112"/>
      <c r="SB233" s="112"/>
      <c r="SC233" s="112"/>
      <c r="SD233" s="112"/>
      <c r="SE233" s="112"/>
      <c r="SF233" s="112"/>
      <c r="SG233" s="112"/>
      <c r="SH233" s="112"/>
      <c r="SI233" s="112"/>
      <c r="SJ233" s="112"/>
      <c r="SK233" s="112"/>
      <c r="SL233" s="112"/>
      <c r="SM233" s="112"/>
      <c r="SN233" s="112"/>
      <c r="SO233" s="112"/>
      <c r="SP233" s="112"/>
      <c r="SQ233" s="112"/>
      <c r="SR233" s="112"/>
      <c r="SS233" s="112"/>
      <c r="ST233" s="112"/>
      <c r="SU233" s="112"/>
      <c r="SV233" s="112"/>
      <c r="SW233" s="112"/>
      <c r="SX233" s="112"/>
      <c r="SY233" s="112"/>
      <c r="SZ233" s="112"/>
      <c r="TA233" s="112"/>
      <c r="TB233" s="112"/>
      <c r="TC233" s="112"/>
      <c r="TD233" s="112"/>
      <c r="TE233" s="112"/>
      <c r="TF233" s="112"/>
      <c r="TG233" s="112"/>
      <c r="TH233" s="112"/>
      <c r="TI233" s="112"/>
      <c r="TJ233" s="112"/>
      <c r="TK233" s="112"/>
      <c r="TL233" s="112"/>
      <c r="TM233" s="112"/>
      <c r="TN233" s="112"/>
      <c r="TO233" s="112"/>
      <c r="TP233" s="112"/>
      <c r="TQ233" s="112"/>
      <c r="TR233" s="112"/>
      <c r="TS233" s="112"/>
      <c r="TT233" s="112"/>
      <c r="TU233" s="112"/>
      <c r="TV233" s="112"/>
      <c r="TW233" s="112"/>
      <c r="TX233" s="112"/>
      <c r="TY233" s="112"/>
      <c r="TZ233" s="112"/>
      <c r="UA233" s="112"/>
      <c r="UB233" s="112"/>
      <c r="UC233" s="112"/>
      <c r="UD233" s="112"/>
      <c r="UE233" s="112"/>
      <c r="UF233" s="112"/>
      <c r="UG233" s="112"/>
      <c r="UH233" s="112"/>
      <c r="UI233" s="112"/>
      <c r="UJ233" s="112"/>
      <c r="UK233" s="112"/>
      <c r="UL233" s="112"/>
      <c r="UM233" s="112"/>
      <c r="UN233" s="112"/>
      <c r="UO233" s="112"/>
      <c r="UP233" s="112"/>
      <c r="UQ233" s="112"/>
      <c r="UR233" s="112"/>
      <c r="US233" s="112"/>
      <c r="UT233" s="112"/>
      <c r="UU233" s="112"/>
      <c r="UV233" s="112"/>
      <c r="UW233" s="112"/>
      <c r="UX233" s="112"/>
      <c r="UY233" s="112"/>
      <c r="UZ233" s="112"/>
      <c r="VA233" s="112"/>
      <c r="VB233" s="112"/>
      <c r="VC233" s="112"/>
      <c r="VD233" s="112"/>
      <c r="VE233" s="112"/>
      <c r="VF233" s="112"/>
      <c r="VG233" s="112"/>
      <c r="VH233" s="112"/>
      <c r="VI233" s="112"/>
      <c r="VJ233" s="112"/>
      <c r="VK233" s="112"/>
      <c r="VL233" s="112"/>
      <c r="VM233" s="112"/>
      <c r="VN233" s="112"/>
      <c r="VO233" s="112"/>
      <c r="VP233" s="112"/>
      <c r="VQ233" s="112"/>
      <c r="VR233" s="112"/>
      <c r="VS233" s="112"/>
      <c r="VT233" s="112"/>
      <c r="VU233" s="112"/>
      <c r="VV233" s="112"/>
      <c r="VW233" s="112"/>
      <c r="VX233" s="112"/>
      <c r="VY233" s="112"/>
      <c r="VZ233" s="112"/>
      <c r="WA233" s="112"/>
      <c r="WB233" s="112"/>
      <c r="WC233" s="112"/>
      <c r="WD233" s="112"/>
      <c r="WE233" s="112"/>
      <c r="WF233" s="112"/>
      <c r="WG233" s="112"/>
      <c r="WH233" s="112"/>
      <c r="WI233" s="112"/>
      <c r="WJ233" s="112"/>
      <c r="WK233" s="112"/>
      <c r="WL233" s="112"/>
      <c r="WM233" s="112"/>
      <c r="WN233" s="112"/>
      <c r="WO233" s="112"/>
      <c r="WP233" s="112"/>
      <c r="WQ233" s="112"/>
      <c r="WR233" s="112"/>
      <c r="WS233" s="112"/>
      <c r="WT233" s="112"/>
      <c r="WU233" s="112"/>
      <c r="WV233" s="112"/>
      <c r="WW233" s="112"/>
      <c r="WX233" s="112"/>
      <c r="WY233" s="112"/>
      <c r="WZ233" s="112"/>
      <c r="XA233" s="112"/>
      <c r="XB233" s="112"/>
      <c r="XC233" s="112"/>
      <c r="XD233" s="112"/>
      <c r="XE233" s="112"/>
      <c r="XF233" s="112"/>
      <c r="XG233" s="112"/>
      <c r="XH233" s="112"/>
      <c r="XI233" s="112"/>
      <c r="XJ233" s="112"/>
      <c r="XK233" s="112"/>
      <c r="XL233" s="112"/>
      <c r="XM233" s="112"/>
      <c r="XN233" s="112"/>
      <c r="XO233" s="112"/>
      <c r="XP233" s="112"/>
      <c r="XQ233" s="112"/>
      <c r="XR233" s="112"/>
      <c r="XS233" s="112"/>
      <c r="XT233" s="112"/>
      <c r="XU233" s="112"/>
      <c r="XV233" s="112"/>
      <c r="XW233" s="112"/>
      <c r="XX233" s="112"/>
      <c r="XY233" s="112"/>
      <c r="XZ233" s="112"/>
      <c r="YA233" s="112"/>
      <c r="YB233" s="112"/>
      <c r="YC233" s="112"/>
      <c r="YD233" s="112"/>
      <c r="YE233" s="112"/>
      <c r="YF233" s="112"/>
      <c r="YG233" s="112"/>
      <c r="YH233" s="112"/>
      <c r="YI233" s="112"/>
      <c r="YJ233" s="112"/>
      <c r="YK233" s="112"/>
      <c r="YL233" s="112"/>
      <c r="YM233" s="112"/>
      <c r="YN233" s="112"/>
      <c r="YO233" s="112"/>
      <c r="YP233" s="112"/>
      <c r="YQ233" s="112"/>
      <c r="YR233" s="112"/>
      <c r="YS233" s="112"/>
      <c r="YT233" s="112"/>
      <c r="YU233" s="112"/>
      <c r="YV233" s="112"/>
      <c r="YW233" s="112"/>
      <c r="YX233" s="112"/>
      <c r="YY233" s="112"/>
      <c r="YZ233" s="112"/>
      <c r="ZA233" s="112"/>
      <c r="ZB233" s="112"/>
      <c r="ZC233" s="112"/>
      <c r="ZD233" s="112"/>
      <c r="ZE233" s="112"/>
      <c r="ZF233" s="112"/>
      <c r="ZG233" s="112"/>
      <c r="ZH233" s="112"/>
      <c r="ZI233" s="112"/>
      <c r="ZJ233" s="112"/>
      <c r="ZK233" s="112"/>
      <c r="ZL233" s="112"/>
      <c r="ZM233" s="112"/>
      <c r="ZN233" s="112"/>
      <c r="ZO233" s="112"/>
      <c r="ZP233" s="112"/>
      <c r="ZQ233" s="112"/>
      <c r="ZR233" s="112"/>
      <c r="ZS233" s="112"/>
      <c r="ZT233" s="112"/>
      <c r="ZU233" s="112"/>
      <c r="ZV233" s="112"/>
      <c r="ZW233" s="112"/>
      <c r="ZX233" s="112"/>
      <c r="ZY233" s="112"/>
      <c r="ZZ233" s="112"/>
      <c r="AAA233" s="112"/>
      <c r="AAB233" s="112"/>
      <c r="AAC233" s="112"/>
      <c r="AAD233" s="112"/>
      <c r="AAE233" s="112"/>
      <c r="AAF233" s="112"/>
      <c r="AAG233" s="112"/>
      <c r="AAH233" s="112"/>
      <c r="AAI233" s="112"/>
      <c r="AAJ233" s="112"/>
      <c r="AAK233" s="112"/>
      <c r="AAL233" s="112"/>
      <c r="AAM233" s="112"/>
      <c r="AAN233" s="112"/>
      <c r="AAO233" s="112"/>
      <c r="AAP233" s="112"/>
      <c r="AAQ233" s="112"/>
      <c r="AAR233" s="112"/>
      <c r="AAS233" s="112"/>
      <c r="AAT233" s="112"/>
      <c r="AAU233" s="112"/>
      <c r="AAV233" s="112"/>
      <c r="AAW233" s="112"/>
      <c r="AAX233" s="112"/>
      <c r="AAY233" s="112"/>
      <c r="AAZ233" s="112"/>
      <c r="ABA233" s="112"/>
      <c r="ABB233" s="112"/>
      <c r="ABC233" s="112"/>
      <c r="ABD233" s="112"/>
      <c r="ABE233" s="112"/>
      <c r="ABF233" s="112"/>
      <c r="ABG233" s="112"/>
      <c r="ABH233" s="112"/>
      <c r="ABI233" s="112"/>
      <c r="ABJ233" s="112"/>
      <c r="ABK233" s="112"/>
      <c r="ABL233" s="112"/>
      <c r="ABM233" s="112"/>
      <c r="ABN233" s="112"/>
      <c r="ABO233" s="112"/>
      <c r="ABP233" s="112"/>
      <c r="ABQ233" s="112"/>
      <c r="ABR233" s="112"/>
      <c r="ABS233" s="112"/>
      <c r="ABT233" s="112"/>
      <c r="ABU233" s="112"/>
      <c r="ABV233" s="112"/>
      <c r="ABW233" s="112"/>
      <c r="ABX233" s="112"/>
      <c r="ABY233" s="112"/>
      <c r="ABZ233" s="112"/>
      <c r="ACA233" s="112"/>
      <c r="ACB233" s="112"/>
      <c r="ACC233" s="112"/>
      <c r="ACD233" s="112"/>
      <c r="ACE233" s="112"/>
      <c r="ACF233" s="112"/>
      <c r="ACG233" s="112"/>
      <c r="ACH233" s="112"/>
      <c r="ACI233" s="112"/>
      <c r="ACJ233" s="112"/>
      <c r="ACK233" s="112"/>
      <c r="ACL233" s="112"/>
      <c r="ACM233" s="112"/>
      <c r="ACN233" s="112"/>
      <c r="ACO233" s="112"/>
      <c r="ACP233" s="112"/>
      <c r="ACQ233" s="112"/>
      <c r="ACR233" s="112"/>
      <c r="ACS233" s="112"/>
      <c r="ACT233" s="112"/>
      <c r="ACU233" s="112"/>
      <c r="ACV233" s="112"/>
      <c r="ACW233" s="112"/>
      <c r="ACX233" s="112"/>
      <c r="ACY233" s="112"/>
      <c r="ACZ233" s="112"/>
      <c r="ADA233" s="112"/>
      <c r="ADB233" s="112"/>
      <c r="ADC233" s="112"/>
      <c r="ADD233" s="112"/>
      <c r="ADE233" s="112"/>
      <c r="ADF233" s="112"/>
      <c r="ADG233" s="112"/>
      <c r="ADH233" s="112"/>
      <c r="ADI233" s="112"/>
      <c r="ADJ233" s="112"/>
      <c r="ADK233" s="112"/>
      <c r="ADL233" s="112"/>
      <c r="ADM233" s="112"/>
      <c r="ADN233" s="112"/>
      <c r="ADO233" s="112"/>
      <c r="ADP233" s="112"/>
      <c r="ADQ233" s="112"/>
      <c r="ADR233" s="112"/>
      <c r="ADS233" s="112"/>
      <c r="ADT233" s="112"/>
      <c r="ADU233" s="112"/>
      <c r="ADV233" s="112"/>
      <c r="ADW233" s="112"/>
      <c r="ADX233" s="112"/>
      <c r="ADY233" s="112"/>
      <c r="ADZ233" s="112"/>
      <c r="AEA233" s="112"/>
      <c r="AEB233" s="112"/>
      <c r="AEC233" s="112"/>
      <c r="AED233" s="112"/>
      <c r="AEE233" s="112"/>
      <c r="AEF233" s="112"/>
      <c r="AEG233" s="112"/>
      <c r="AEH233" s="112"/>
      <c r="AEI233" s="112"/>
      <c r="AEJ233" s="112"/>
      <c r="AEK233" s="112"/>
      <c r="AEL233" s="112"/>
      <c r="AEM233" s="112"/>
      <c r="AEN233" s="112"/>
      <c r="AEO233" s="112"/>
      <c r="AEP233" s="112"/>
      <c r="AEQ233" s="112"/>
      <c r="AER233" s="112"/>
      <c r="AES233" s="112"/>
      <c r="AET233" s="112"/>
      <c r="AEU233" s="112"/>
      <c r="AEV233" s="112"/>
      <c r="AEW233" s="112"/>
      <c r="AEX233" s="112"/>
      <c r="AEY233" s="112"/>
      <c r="AEZ233" s="112"/>
      <c r="AFA233" s="112"/>
      <c r="AFB233" s="112"/>
      <c r="AFC233" s="112"/>
      <c r="AFD233" s="112"/>
      <c r="AFE233" s="112"/>
      <c r="AFF233" s="112"/>
      <c r="AFG233" s="112"/>
      <c r="AFH233" s="112"/>
      <c r="AFI233" s="112"/>
      <c r="AFJ233" s="112"/>
      <c r="AFK233" s="112"/>
      <c r="AFL233" s="112"/>
      <c r="AFM233" s="112"/>
      <c r="AFN233" s="112"/>
      <c r="AFO233" s="112"/>
      <c r="AFP233" s="112"/>
      <c r="AFQ233" s="112"/>
      <c r="AFR233" s="112"/>
      <c r="AFS233" s="112"/>
      <c r="AFT233" s="112"/>
      <c r="AFU233" s="112"/>
      <c r="AFV233" s="112"/>
      <c r="AFW233" s="112"/>
      <c r="AFX233" s="112"/>
      <c r="AFY233" s="112"/>
      <c r="AFZ233" s="112"/>
      <c r="AGA233" s="112"/>
      <c r="AGB233" s="112"/>
      <c r="AGC233" s="112"/>
      <c r="AGD233" s="112"/>
      <c r="AGE233" s="112"/>
      <c r="AGF233" s="112"/>
      <c r="AGG233" s="112"/>
      <c r="AGH233" s="112"/>
      <c r="AGI233" s="112"/>
      <c r="AGJ233" s="112"/>
      <c r="AGK233" s="112"/>
      <c r="AGL233" s="112"/>
      <c r="AGM233" s="112"/>
      <c r="AGN233" s="112"/>
      <c r="AGO233" s="112"/>
      <c r="AGP233" s="112"/>
      <c r="AGQ233" s="112"/>
      <c r="AGR233" s="112"/>
      <c r="AGS233" s="112"/>
      <c r="AGT233" s="112"/>
      <c r="AGU233" s="112"/>
      <c r="AGV233" s="112"/>
      <c r="AGW233" s="112"/>
      <c r="AGX233" s="112"/>
      <c r="AGY233" s="112"/>
      <c r="AGZ233" s="112"/>
      <c r="AHA233" s="112"/>
      <c r="AHB233" s="112"/>
      <c r="AHC233" s="112"/>
      <c r="AHD233" s="112"/>
      <c r="AHE233" s="112"/>
      <c r="AHF233" s="112"/>
      <c r="AHG233" s="112"/>
      <c r="AHH233" s="112"/>
      <c r="AHI233" s="112"/>
      <c r="AHJ233" s="112"/>
      <c r="AHK233" s="112"/>
      <c r="AHL233" s="112"/>
      <c r="AHM233" s="112"/>
      <c r="AHN233" s="112"/>
      <c r="AHO233" s="112"/>
      <c r="AHP233" s="112"/>
      <c r="AHQ233" s="112"/>
      <c r="AHR233" s="112"/>
      <c r="AHS233" s="112"/>
      <c r="AHT233" s="112"/>
      <c r="AHU233" s="112"/>
      <c r="AHV233" s="112"/>
      <c r="AHW233" s="112"/>
      <c r="AHX233" s="112"/>
      <c r="AHY233" s="112"/>
      <c r="AHZ233" s="112"/>
      <c r="AIA233" s="112"/>
      <c r="AIB233" s="112"/>
      <c r="AIC233" s="112"/>
      <c r="AID233" s="112"/>
      <c r="AIE233" s="112"/>
      <c r="AIF233" s="112"/>
      <c r="AIG233" s="112"/>
      <c r="AIH233" s="112"/>
      <c r="AII233" s="112"/>
      <c r="AIJ233" s="112"/>
      <c r="AIK233" s="112"/>
      <c r="AIL233" s="112"/>
      <c r="AIM233" s="112"/>
      <c r="AIN233" s="112"/>
      <c r="AIO233" s="112"/>
      <c r="AIP233" s="112"/>
      <c r="AIQ233" s="112"/>
      <c r="AIR233" s="112"/>
      <c r="AIS233" s="112"/>
      <c r="AIT233" s="112"/>
      <c r="AIU233" s="112"/>
      <c r="AIV233" s="112"/>
      <c r="AIW233" s="112"/>
      <c r="AIX233" s="112"/>
      <c r="AIY233" s="112"/>
      <c r="AIZ233" s="112"/>
      <c r="AJA233" s="112"/>
      <c r="AJB233" s="112"/>
      <c r="AJC233" s="112"/>
      <c r="AJD233" s="112"/>
      <c r="AJE233" s="112"/>
      <c r="AJF233" s="112"/>
      <c r="AJG233" s="112"/>
      <c r="AJH233" s="112"/>
      <c r="AJI233" s="112"/>
      <c r="AJJ233" s="112"/>
      <c r="AJK233" s="112"/>
      <c r="AJL233" s="112"/>
      <c r="AJM233" s="112"/>
      <c r="AJN233" s="112"/>
      <c r="AJO233" s="112"/>
      <c r="AJP233" s="112"/>
      <c r="AJQ233" s="112"/>
      <c r="AJR233" s="112"/>
      <c r="AJS233" s="112"/>
      <c r="AJT233" s="112"/>
      <c r="AJU233" s="112"/>
      <c r="AJV233" s="112"/>
      <c r="AJW233" s="112"/>
      <c r="AJX233" s="112"/>
      <c r="AJY233" s="112"/>
      <c r="AJZ233" s="112"/>
      <c r="AKA233" s="112"/>
      <c r="AKB233" s="112"/>
      <c r="AKC233" s="112"/>
      <c r="AKD233" s="112"/>
      <c r="AKE233" s="112"/>
      <c r="AKF233" s="112"/>
      <c r="AKG233" s="112"/>
      <c r="AKH233" s="112"/>
      <c r="AKI233" s="112"/>
      <c r="AKJ233" s="112"/>
      <c r="AKK233" s="112"/>
      <c r="AKL233" s="112"/>
      <c r="AKM233" s="112"/>
      <c r="AKN233" s="112"/>
      <c r="AKO233" s="112"/>
      <c r="AKP233" s="112"/>
      <c r="AKQ233" s="112"/>
      <c r="AKR233" s="112"/>
      <c r="AKS233" s="112"/>
      <c r="AKT233" s="112"/>
      <c r="AKU233" s="112"/>
      <c r="AKV233" s="112"/>
      <c r="AKW233" s="112"/>
      <c r="AKX233" s="112"/>
      <c r="AKY233" s="112"/>
      <c r="AKZ233" s="112"/>
      <c r="ALA233" s="112"/>
      <c r="ALB233" s="112"/>
      <c r="ALC233" s="112"/>
      <c r="ALD233" s="112"/>
      <c r="ALE233" s="112"/>
      <c r="ALF233" s="112"/>
      <c r="ALG233" s="112"/>
      <c r="ALH233" s="112"/>
      <c r="ALI233" s="112"/>
      <c r="ALJ233" s="112"/>
      <c r="ALK233" s="112"/>
      <c r="ALL233" s="112"/>
      <c r="ALM233" s="112"/>
      <c r="ALN233" s="112"/>
      <c r="ALO233" s="112"/>
      <c r="ALP233" s="112"/>
      <c r="ALQ233" s="112"/>
      <c r="ALR233" s="112"/>
      <c r="ALS233" s="112"/>
      <c r="ALT233" s="112"/>
      <c r="ALU233" s="112"/>
      <c r="ALV233" s="112"/>
      <c r="ALW233" s="112"/>
      <c r="ALX233" s="112"/>
      <c r="ALY233" s="112"/>
      <c r="ALZ233" s="112"/>
      <c r="AMA233" s="112"/>
      <c r="AMB233" s="112"/>
      <c r="AMC233" s="112"/>
      <c r="AMD233" s="112"/>
      <c r="AME233" s="112"/>
    </row>
    <row r="234" spans="1:1019" s="242" customFormat="1" ht="12.75">
      <c r="A234" s="115"/>
      <c r="B234" s="429"/>
      <c r="C234" s="121"/>
      <c r="D234" s="140"/>
      <c r="E234" s="131"/>
      <c r="F234" s="152"/>
      <c r="G234" s="112"/>
      <c r="H234" s="112"/>
      <c r="I234" s="112"/>
      <c r="J234" s="112"/>
      <c r="K234" s="112"/>
      <c r="L234" s="112"/>
      <c r="M234" s="112"/>
      <c r="N234" s="112"/>
      <c r="O234" s="112"/>
      <c r="P234" s="112"/>
      <c r="Q234" s="112"/>
      <c r="R234" s="112"/>
      <c r="S234" s="112"/>
      <c r="T234" s="112"/>
      <c r="U234" s="112"/>
      <c r="V234" s="112"/>
      <c r="W234" s="112"/>
      <c r="X234" s="112"/>
      <c r="Y234" s="112"/>
      <c r="Z234" s="112"/>
      <c r="AA234" s="112"/>
      <c r="AB234" s="112"/>
      <c r="AC234" s="112"/>
      <c r="AD234" s="112"/>
      <c r="AE234" s="112"/>
      <c r="AF234" s="112"/>
      <c r="AG234" s="112"/>
      <c r="AH234" s="112"/>
      <c r="AI234" s="112"/>
      <c r="AJ234" s="112"/>
      <c r="AK234" s="112"/>
      <c r="AL234" s="112"/>
      <c r="AM234" s="112"/>
      <c r="AN234" s="112"/>
      <c r="AO234" s="112"/>
      <c r="AP234" s="112"/>
      <c r="AQ234" s="112"/>
      <c r="AR234" s="112"/>
      <c r="AS234" s="112"/>
      <c r="AT234" s="112"/>
      <c r="AU234" s="112"/>
      <c r="AV234" s="112"/>
      <c r="AW234" s="112"/>
      <c r="AX234" s="112"/>
      <c r="AY234" s="112"/>
      <c r="AZ234" s="112"/>
      <c r="BA234" s="112"/>
      <c r="BB234" s="112"/>
      <c r="BC234" s="112"/>
      <c r="BD234" s="112"/>
      <c r="BE234" s="112"/>
      <c r="BF234" s="112"/>
      <c r="BG234" s="112"/>
      <c r="BH234" s="112"/>
      <c r="BI234" s="112"/>
      <c r="BJ234" s="112"/>
      <c r="BK234" s="112"/>
      <c r="BL234" s="112"/>
      <c r="BM234" s="112"/>
      <c r="BN234" s="112"/>
      <c r="BO234" s="112"/>
      <c r="BP234" s="112"/>
      <c r="BQ234" s="112"/>
      <c r="BR234" s="112"/>
      <c r="BS234" s="112"/>
      <c r="BT234" s="112"/>
      <c r="BU234" s="112"/>
      <c r="BV234" s="112"/>
      <c r="BW234" s="112"/>
      <c r="BX234" s="112"/>
      <c r="BY234" s="112"/>
      <c r="BZ234" s="112"/>
      <c r="CA234" s="112"/>
      <c r="CB234" s="112"/>
      <c r="CC234" s="112"/>
      <c r="CD234" s="112"/>
      <c r="CE234" s="112"/>
      <c r="CF234" s="112"/>
      <c r="CG234" s="112"/>
      <c r="CH234" s="112"/>
      <c r="CI234" s="112"/>
      <c r="CJ234" s="112"/>
      <c r="CK234" s="112"/>
      <c r="CL234" s="112"/>
      <c r="CM234" s="112"/>
      <c r="CN234" s="112"/>
      <c r="CO234" s="112"/>
      <c r="CP234" s="112"/>
      <c r="CQ234" s="112"/>
      <c r="CR234" s="112"/>
      <c r="CS234" s="112"/>
      <c r="CT234" s="112"/>
      <c r="CU234" s="112"/>
      <c r="CV234" s="112"/>
      <c r="CW234" s="112"/>
      <c r="CX234" s="112"/>
      <c r="CY234" s="112"/>
      <c r="CZ234" s="112"/>
      <c r="DA234" s="112"/>
      <c r="DB234" s="112"/>
      <c r="DC234" s="112"/>
      <c r="DD234" s="112"/>
      <c r="DE234" s="112"/>
      <c r="DF234" s="112"/>
      <c r="DG234" s="112"/>
      <c r="DH234" s="112"/>
      <c r="DI234" s="112"/>
      <c r="DJ234" s="112"/>
      <c r="DK234" s="112"/>
      <c r="DL234" s="112"/>
      <c r="DM234" s="112"/>
      <c r="DN234" s="112"/>
      <c r="DO234" s="112"/>
      <c r="DP234" s="112"/>
      <c r="DQ234" s="112"/>
      <c r="DR234" s="112"/>
      <c r="DS234" s="112"/>
      <c r="DT234" s="112"/>
      <c r="DU234" s="112"/>
      <c r="DV234" s="112"/>
      <c r="DW234" s="112"/>
      <c r="DX234" s="112"/>
      <c r="DY234" s="112"/>
      <c r="DZ234" s="112"/>
      <c r="EA234" s="112"/>
      <c r="EB234" s="112"/>
      <c r="EC234" s="112"/>
      <c r="ED234" s="112"/>
      <c r="EE234" s="112"/>
      <c r="EF234" s="112"/>
      <c r="EG234" s="112"/>
      <c r="EH234" s="112"/>
      <c r="EI234" s="112"/>
      <c r="EJ234" s="112"/>
      <c r="EK234" s="112"/>
      <c r="EL234" s="112"/>
      <c r="EM234" s="112"/>
      <c r="EN234" s="112"/>
      <c r="EO234" s="112"/>
      <c r="EP234" s="112"/>
      <c r="EQ234" s="112"/>
      <c r="ER234" s="112"/>
      <c r="ES234" s="112"/>
      <c r="ET234" s="112"/>
      <c r="EU234" s="112"/>
      <c r="EV234" s="112"/>
      <c r="EW234" s="112"/>
      <c r="EX234" s="112"/>
      <c r="EY234" s="112"/>
      <c r="EZ234" s="112"/>
      <c r="FA234" s="112"/>
      <c r="FB234" s="112"/>
      <c r="FC234" s="112"/>
      <c r="FD234" s="112"/>
      <c r="FE234" s="112"/>
      <c r="FF234" s="112"/>
      <c r="FG234" s="112"/>
      <c r="FH234" s="112"/>
      <c r="FI234" s="112"/>
      <c r="FJ234" s="112"/>
      <c r="FK234" s="112"/>
      <c r="FL234" s="112"/>
      <c r="FM234" s="112"/>
      <c r="FN234" s="112"/>
      <c r="FO234" s="112"/>
      <c r="FP234" s="112"/>
      <c r="FQ234" s="112"/>
      <c r="FR234" s="112"/>
      <c r="FS234" s="112"/>
      <c r="FT234" s="112"/>
      <c r="FU234" s="112"/>
      <c r="FV234" s="112"/>
      <c r="FW234" s="112"/>
      <c r="FX234" s="112"/>
      <c r="FY234" s="112"/>
      <c r="FZ234" s="112"/>
      <c r="GA234" s="112"/>
      <c r="GB234" s="112"/>
      <c r="GC234" s="112"/>
      <c r="GD234" s="112"/>
      <c r="GE234" s="112"/>
      <c r="GF234" s="112"/>
      <c r="GG234" s="112"/>
      <c r="GH234" s="112"/>
      <c r="GI234" s="112"/>
      <c r="GJ234" s="112"/>
      <c r="GK234" s="112"/>
      <c r="GL234" s="112"/>
      <c r="GM234" s="112"/>
      <c r="GN234" s="112"/>
      <c r="GO234" s="112"/>
      <c r="GP234" s="112"/>
      <c r="GQ234" s="112"/>
      <c r="GR234" s="112"/>
      <c r="GS234" s="112"/>
      <c r="GT234" s="112"/>
      <c r="GU234" s="112"/>
      <c r="GV234" s="112"/>
      <c r="GW234" s="112"/>
      <c r="GX234" s="112"/>
      <c r="GY234" s="112"/>
      <c r="GZ234" s="112"/>
      <c r="HA234" s="112"/>
      <c r="HB234" s="112"/>
      <c r="HC234" s="112"/>
      <c r="HD234" s="112"/>
      <c r="HE234" s="112"/>
      <c r="HF234" s="112"/>
      <c r="HG234" s="112"/>
      <c r="HH234" s="112"/>
      <c r="HI234" s="112"/>
      <c r="HJ234" s="112"/>
      <c r="HK234" s="112"/>
      <c r="HL234" s="112"/>
      <c r="HM234" s="112"/>
      <c r="HN234" s="112"/>
      <c r="HO234" s="112"/>
      <c r="HP234" s="112"/>
      <c r="HQ234" s="112"/>
      <c r="HR234" s="112"/>
      <c r="HS234" s="112"/>
      <c r="HT234" s="112"/>
      <c r="HU234" s="112"/>
      <c r="HV234" s="112"/>
      <c r="HW234" s="112"/>
      <c r="HX234" s="112"/>
      <c r="HY234" s="112"/>
      <c r="HZ234" s="112"/>
      <c r="IA234" s="112"/>
      <c r="IB234" s="112"/>
      <c r="IC234" s="112"/>
      <c r="ID234" s="112"/>
      <c r="IE234" s="112"/>
      <c r="IF234" s="112"/>
      <c r="IG234" s="112"/>
      <c r="IH234" s="112"/>
      <c r="II234" s="112"/>
      <c r="IJ234" s="112"/>
      <c r="IK234" s="112"/>
      <c r="IL234" s="112"/>
      <c r="IM234" s="112"/>
      <c r="IN234" s="112"/>
      <c r="IO234" s="112"/>
      <c r="IP234" s="112"/>
      <c r="IQ234" s="112"/>
      <c r="IR234" s="112"/>
      <c r="IS234" s="112"/>
      <c r="IT234" s="112"/>
      <c r="IU234" s="112"/>
      <c r="IV234" s="112"/>
      <c r="IW234" s="112"/>
      <c r="IX234" s="112"/>
      <c r="IY234" s="112"/>
      <c r="IZ234" s="112"/>
      <c r="JA234" s="112"/>
      <c r="JB234" s="112"/>
      <c r="JC234" s="112"/>
      <c r="JD234" s="112"/>
      <c r="JE234" s="112"/>
      <c r="JF234" s="112"/>
      <c r="JG234" s="112"/>
      <c r="JH234" s="112"/>
      <c r="JI234" s="112"/>
      <c r="JJ234" s="112"/>
      <c r="JK234" s="112"/>
      <c r="JL234" s="112"/>
      <c r="JM234" s="112"/>
      <c r="JN234" s="112"/>
      <c r="JO234" s="112"/>
      <c r="JP234" s="112"/>
      <c r="JQ234" s="112"/>
      <c r="JR234" s="112"/>
      <c r="JS234" s="112"/>
      <c r="JT234" s="112"/>
      <c r="JU234" s="112"/>
      <c r="JV234" s="112"/>
      <c r="JW234" s="112"/>
      <c r="JX234" s="112"/>
      <c r="JY234" s="112"/>
      <c r="JZ234" s="112"/>
      <c r="KA234" s="112"/>
      <c r="KB234" s="112"/>
      <c r="KC234" s="112"/>
      <c r="KD234" s="112"/>
      <c r="KE234" s="112"/>
      <c r="KF234" s="112"/>
      <c r="KG234" s="112"/>
      <c r="KH234" s="112"/>
      <c r="KI234" s="112"/>
      <c r="KJ234" s="112"/>
      <c r="KK234" s="112"/>
      <c r="KL234" s="112"/>
      <c r="KM234" s="112"/>
      <c r="KN234" s="112"/>
      <c r="KO234" s="112"/>
      <c r="KP234" s="112"/>
      <c r="KQ234" s="112"/>
      <c r="KR234" s="112"/>
      <c r="KS234" s="112"/>
      <c r="KT234" s="112"/>
      <c r="KU234" s="112"/>
      <c r="KV234" s="112"/>
      <c r="KW234" s="112"/>
      <c r="KX234" s="112"/>
      <c r="KY234" s="112"/>
      <c r="KZ234" s="112"/>
      <c r="LA234" s="112"/>
      <c r="LB234" s="112"/>
      <c r="LC234" s="112"/>
      <c r="LD234" s="112"/>
      <c r="LE234" s="112"/>
      <c r="LF234" s="112"/>
      <c r="LG234" s="112"/>
      <c r="LH234" s="112"/>
      <c r="LI234" s="112"/>
      <c r="LJ234" s="112"/>
      <c r="LK234" s="112"/>
      <c r="LL234" s="112"/>
      <c r="LM234" s="112"/>
      <c r="LN234" s="112"/>
      <c r="LO234" s="112"/>
      <c r="LP234" s="112"/>
      <c r="LQ234" s="112"/>
      <c r="LR234" s="112"/>
      <c r="LS234" s="112"/>
      <c r="LT234" s="112"/>
      <c r="LU234" s="112"/>
      <c r="LV234" s="112"/>
      <c r="LW234" s="112"/>
      <c r="LX234" s="112"/>
      <c r="LY234" s="112"/>
      <c r="LZ234" s="112"/>
      <c r="MA234" s="112"/>
      <c r="MB234" s="112"/>
      <c r="MC234" s="112"/>
      <c r="MD234" s="112"/>
      <c r="ME234" s="112"/>
      <c r="MF234" s="112"/>
      <c r="MG234" s="112"/>
      <c r="MH234" s="112"/>
      <c r="MI234" s="112"/>
      <c r="MJ234" s="112"/>
      <c r="MK234" s="112"/>
      <c r="ML234" s="112"/>
      <c r="MM234" s="112"/>
      <c r="MN234" s="112"/>
      <c r="MO234" s="112"/>
      <c r="MP234" s="112"/>
      <c r="MQ234" s="112"/>
      <c r="MR234" s="112"/>
      <c r="MS234" s="112"/>
      <c r="MT234" s="112"/>
      <c r="MU234" s="112"/>
      <c r="MV234" s="112"/>
      <c r="MW234" s="112"/>
      <c r="MX234" s="112"/>
      <c r="MY234" s="112"/>
      <c r="MZ234" s="112"/>
      <c r="NA234" s="112"/>
      <c r="NB234" s="112"/>
      <c r="NC234" s="112"/>
      <c r="ND234" s="112"/>
      <c r="NE234" s="112"/>
      <c r="NF234" s="112"/>
      <c r="NG234" s="112"/>
      <c r="NH234" s="112"/>
      <c r="NI234" s="112"/>
      <c r="NJ234" s="112"/>
      <c r="NK234" s="112"/>
      <c r="NL234" s="112"/>
      <c r="NM234" s="112"/>
      <c r="NN234" s="112"/>
      <c r="NO234" s="112"/>
      <c r="NP234" s="112"/>
      <c r="NQ234" s="112"/>
      <c r="NR234" s="112"/>
      <c r="NS234" s="112"/>
      <c r="NT234" s="112"/>
      <c r="NU234" s="112"/>
      <c r="NV234" s="112"/>
      <c r="NW234" s="112"/>
      <c r="NX234" s="112"/>
      <c r="NY234" s="112"/>
      <c r="NZ234" s="112"/>
      <c r="OA234" s="112"/>
      <c r="OB234" s="112"/>
      <c r="OC234" s="112"/>
      <c r="OD234" s="112"/>
      <c r="OE234" s="112"/>
      <c r="OF234" s="112"/>
      <c r="OG234" s="112"/>
      <c r="OH234" s="112"/>
      <c r="OI234" s="112"/>
      <c r="OJ234" s="112"/>
      <c r="OK234" s="112"/>
      <c r="OL234" s="112"/>
      <c r="OM234" s="112"/>
      <c r="ON234" s="112"/>
      <c r="OO234" s="112"/>
      <c r="OP234" s="112"/>
      <c r="OQ234" s="112"/>
      <c r="OR234" s="112"/>
      <c r="OS234" s="112"/>
      <c r="OT234" s="112"/>
      <c r="OU234" s="112"/>
      <c r="OV234" s="112"/>
      <c r="OW234" s="112"/>
      <c r="OX234" s="112"/>
      <c r="OY234" s="112"/>
      <c r="OZ234" s="112"/>
      <c r="PA234" s="112"/>
      <c r="PB234" s="112"/>
      <c r="PC234" s="112"/>
      <c r="PD234" s="112"/>
      <c r="PE234" s="112"/>
      <c r="PF234" s="112"/>
      <c r="PG234" s="112"/>
      <c r="PH234" s="112"/>
      <c r="PI234" s="112"/>
      <c r="PJ234" s="112"/>
      <c r="PK234" s="112"/>
      <c r="PL234" s="112"/>
      <c r="PM234" s="112"/>
      <c r="PN234" s="112"/>
      <c r="PO234" s="112"/>
      <c r="PP234" s="112"/>
      <c r="PQ234" s="112"/>
      <c r="PR234" s="112"/>
      <c r="PS234" s="112"/>
      <c r="PT234" s="112"/>
      <c r="PU234" s="112"/>
      <c r="PV234" s="112"/>
      <c r="PW234" s="112"/>
      <c r="PX234" s="112"/>
      <c r="PY234" s="112"/>
      <c r="PZ234" s="112"/>
      <c r="QA234" s="112"/>
      <c r="QB234" s="112"/>
      <c r="QC234" s="112"/>
      <c r="QD234" s="112"/>
      <c r="QE234" s="112"/>
      <c r="QF234" s="112"/>
      <c r="QG234" s="112"/>
      <c r="QH234" s="112"/>
      <c r="QI234" s="112"/>
      <c r="QJ234" s="112"/>
      <c r="QK234" s="112"/>
      <c r="QL234" s="112"/>
      <c r="QM234" s="112"/>
      <c r="QN234" s="112"/>
      <c r="QO234" s="112"/>
      <c r="QP234" s="112"/>
      <c r="QQ234" s="112"/>
      <c r="QR234" s="112"/>
      <c r="QS234" s="112"/>
      <c r="QT234" s="112"/>
      <c r="QU234" s="112"/>
      <c r="QV234" s="112"/>
      <c r="QW234" s="112"/>
      <c r="QX234" s="112"/>
      <c r="QY234" s="112"/>
      <c r="QZ234" s="112"/>
      <c r="RA234" s="112"/>
      <c r="RB234" s="112"/>
      <c r="RC234" s="112"/>
      <c r="RD234" s="112"/>
      <c r="RE234" s="112"/>
      <c r="RF234" s="112"/>
      <c r="RG234" s="112"/>
      <c r="RH234" s="112"/>
      <c r="RI234" s="112"/>
      <c r="RJ234" s="112"/>
      <c r="RK234" s="112"/>
      <c r="RL234" s="112"/>
      <c r="RM234" s="112"/>
      <c r="RN234" s="112"/>
      <c r="RO234" s="112"/>
      <c r="RP234" s="112"/>
      <c r="RQ234" s="112"/>
      <c r="RR234" s="112"/>
      <c r="RS234" s="112"/>
      <c r="RT234" s="112"/>
      <c r="RU234" s="112"/>
      <c r="RV234" s="112"/>
      <c r="RW234" s="112"/>
      <c r="RX234" s="112"/>
      <c r="RY234" s="112"/>
      <c r="RZ234" s="112"/>
      <c r="SA234" s="112"/>
      <c r="SB234" s="112"/>
      <c r="SC234" s="112"/>
      <c r="SD234" s="112"/>
      <c r="SE234" s="112"/>
      <c r="SF234" s="112"/>
      <c r="SG234" s="112"/>
      <c r="SH234" s="112"/>
      <c r="SI234" s="112"/>
      <c r="SJ234" s="112"/>
      <c r="SK234" s="112"/>
      <c r="SL234" s="112"/>
      <c r="SM234" s="112"/>
      <c r="SN234" s="112"/>
      <c r="SO234" s="112"/>
      <c r="SP234" s="112"/>
      <c r="SQ234" s="112"/>
      <c r="SR234" s="112"/>
      <c r="SS234" s="112"/>
      <c r="ST234" s="112"/>
      <c r="SU234" s="112"/>
      <c r="SV234" s="112"/>
      <c r="SW234" s="112"/>
      <c r="SX234" s="112"/>
      <c r="SY234" s="112"/>
      <c r="SZ234" s="112"/>
      <c r="TA234" s="112"/>
      <c r="TB234" s="112"/>
      <c r="TC234" s="112"/>
      <c r="TD234" s="112"/>
      <c r="TE234" s="112"/>
      <c r="TF234" s="112"/>
      <c r="TG234" s="112"/>
      <c r="TH234" s="112"/>
      <c r="TI234" s="112"/>
      <c r="TJ234" s="112"/>
      <c r="TK234" s="112"/>
      <c r="TL234" s="112"/>
      <c r="TM234" s="112"/>
      <c r="TN234" s="112"/>
      <c r="TO234" s="112"/>
      <c r="TP234" s="112"/>
      <c r="TQ234" s="112"/>
      <c r="TR234" s="112"/>
      <c r="TS234" s="112"/>
      <c r="TT234" s="112"/>
      <c r="TU234" s="112"/>
      <c r="TV234" s="112"/>
      <c r="TW234" s="112"/>
      <c r="TX234" s="112"/>
      <c r="TY234" s="112"/>
      <c r="TZ234" s="112"/>
      <c r="UA234" s="112"/>
      <c r="UB234" s="112"/>
      <c r="UC234" s="112"/>
      <c r="UD234" s="112"/>
      <c r="UE234" s="112"/>
      <c r="UF234" s="112"/>
      <c r="UG234" s="112"/>
      <c r="UH234" s="112"/>
      <c r="UI234" s="112"/>
      <c r="UJ234" s="112"/>
      <c r="UK234" s="112"/>
      <c r="UL234" s="112"/>
      <c r="UM234" s="112"/>
      <c r="UN234" s="112"/>
      <c r="UO234" s="112"/>
      <c r="UP234" s="112"/>
      <c r="UQ234" s="112"/>
      <c r="UR234" s="112"/>
      <c r="US234" s="112"/>
      <c r="UT234" s="112"/>
      <c r="UU234" s="112"/>
      <c r="UV234" s="112"/>
      <c r="UW234" s="112"/>
      <c r="UX234" s="112"/>
      <c r="UY234" s="112"/>
      <c r="UZ234" s="112"/>
      <c r="VA234" s="112"/>
      <c r="VB234" s="112"/>
      <c r="VC234" s="112"/>
      <c r="VD234" s="112"/>
      <c r="VE234" s="112"/>
      <c r="VF234" s="112"/>
      <c r="VG234" s="112"/>
      <c r="VH234" s="112"/>
      <c r="VI234" s="112"/>
      <c r="VJ234" s="112"/>
      <c r="VK234" s="112"/>
      <c r="VL234" s="112"/>
      <c r="VM234" s="112"/>
      <c r="VN234" s="112"/>
      <c r="VO234" s="112"/>
      <c r="VP234" s="112"/>
      <c r="VQ234" s="112"/>
      <c r="VR234" s="112"/>
      <c r="VS234" s="112"/>
      <c r="VT234" s="112"/>
      <c r="VU234" s="112"/>
      <c r="VV234" s="112"/>
      <c r="VW234" s="112"/>
      <c r="VX234" s="112"/>
      <c r="VY234" s="112"/>
      <c r="VZ234" s="112"/>
      <c r="WA234" s="112"/>
      <c r="WB234" s="112"/>
      <c r="WC234" s="112"/>
      <c r="WD234" s="112"/>
      <c r="WE234" s="112"/>
      <c r="WF234" s="112"/>
      <c r="WG234" s="112"/>
      <c r="WH234" s="112"/>
      <c r="WI234" s="112"/>
      <c r="WJ234" s="112"/>
      <c r="WK234" s="112"/>
      <c r="WL234" s="112"/>
      <c r="WM234" s="112"/>
      <c r="WN234" s="112"/>
      <c r="WO234" s="112"/>
      <c r="WP234" s="112"/>
      <c r="WQ234" s="112"/>
      <c r="WR234" s="112"/>
      <c r="WS234" s="112"/>
      <c r="WT234" s="112"/>
      <c r="WU234" s="112"/>
      <c r="WV234" s="112"/>
      <c r="WW234" s="112"/>
      <c r="WX234" s="112"/>
      <c r="WY234" s="112"/>
      <c r="WZ234" s="112"/>
      <c r="XA234" s="112"/>
      <c r="XB234" s="112"/>
      <c r="XC234" s="112"/>
      <c r="XD234" s="112"/>
      <c r="XE234" s="112"/>
      <c r="XF234" s="112"/>
      <c r="XG234" s="112"/>
      <c r="XH234" s="112"/>
      <c r="XI234" s="112"/>
      <c r="XJ234" s="112"/>
      <c r="XK234" s="112"/>
      <c r="XL234" s="112"/>
      <c r="XM234" s="112"/>
      <c r="XN234" s="112"/>
      <c r="XO234" s="112"/>
      <c r="XP234" s="112"/>
      <c r="XQ234" s="112"/>
      <c r="XR234" s="112"/>
      <c r="XS234" s="112"/>
      <c r="XT234" s="112"/>
      <c r="XU234" s="112"/>
      <c r="XV234" s="112"/>
      <c r="XW234" s="112"/>
      <c r="XX234" s="112"/>
      <c r="XY234" s="112"/>
      <c r="XZ234" s="112"/>
      <c r="YA234" s="112"/>
      <c r="YB234" s="112"/>
      <c r="YC234" s="112"/>
      <c r="YD234" s="112"/>
      <c r="YE234" s="112"/>
      <c r="YF234" s="112"/>
      <c r="YG234" s="112"/>
      <c r="YH234" s="112"/>
      <c r="YI234" s="112"/>
      <c r="YJ234" s="112"/>
      <c r="YK234" s="112"/>
      <c r="YL234" s="112"/>
      <c r="YM234" s="112"/>
      <c r="YN234" s="112"/>
      <c r="YO234" s="112"/>
      <c r="YP234" s="112"/>
      <c r="YQ234" s="112"/>
      <c r="YR234" s="112"/>
      <c r="YS234" s="112"/>
      <c r="YT234" s="112"/>
      <c r="YU234" s="112"/>
      <c r="YV234" s="112"/>
      <c r="YW234" s="112"/>
      <c r="YX234" s="112"/>
      <c r="YY234" s="112"/>
      <c r="YZ234" s="112"/>
      <c r="ZA234" s="112"/>
      <c r="ZB234" s="112"/>
      <c r="ZC234" s="112"/>
      <c r="ZD234" s="112"/>
      <c r="ZE234" s="112"/>
      <c r="ZF234" s="112"/>
      <c r="ZG234" s="112"/>
      <c r="ZH234" s="112"/>
      <c r="ZI234" s="112"/>
      <c r="ZJ234" s="112"/>
      <c r="ZK234" s="112"/>
      <c r="ZL234" s="112"/>
      <c r="ZM234" s="112"/>
      <c r="ZN234" s="112"/>
      <c r="ZO234" s="112"/>
      <c r="ZP234" s="112"/>
      <c r="ZQ234" s="112"/>
      <c r="ZR234" s="112"/>
      <c r="ZS234" s="112"/>
      <c r="ZT234" s="112"/>
      <c r="ZU234" s="112"/>
      <c r="ZV234" s="112"/>
      <c r="ZW234" s="112"/>
      <c r="ZX234" s="112"/>
      <c r="ZY234" s="112"/>
      <c r="ZZ234" s="112"/>
      <c r="AAA234" s="112"/>
      <c r="AAB234" s="112"/>
      <c r="AAC234" s="112"/>
      <c r="AAD234" s="112"/>
      <c r="AAE234" s="112"/>
      <c r="AAF234" s="112"/>
      <c r="AAG234" s="112"/>
      <c r="AAH234" s="112"/>
      <c r="AAI234" s="112"/>
      <c r="AAJ234" s="112"/>
      <c r="AAK234" s="112"/>
      <c r="AAL234" s="112"/>
      <c r="AAM234" s="112"/>
      <c r="AAN234" s="112"/>
      <c r="AAO234" s="112"/>
      <c r="AAP234" s="112"/>
      <c r="AAQ234" s="112"/>
      <c r="AAR234" s="112"/>
      <c r="AAS234" s="112"/>
      <c r="AAT234" s="112"/>
      <c r="AAU234" s="112"/>
      <c r="AAV234" s="112"/>
      <c r="AAW234" s="112"/>
      <c r="AAX234" s="112"/>
      <c r="AAY234" s="112"/>
      <c r="AAZ234" s="112"/>
      <c r="ABA234" s="112"/>
      <c r="ABB234" s="112"/>
      <c r="ABC234" s="112"/>
      <c r="ABD234" s="112"/>
      <c r="ABE234" s="112"/>
      <c r="ABF234" s="112"/>
      <c r="ABG234" s="112"/>
      <c r="ABH234" s="112"/>
      <c r="ABI234" s="112"/>
      <c r="ABJ234" s="112"/>
      <c r="ABK234" s="112"/>
      <c r="ABL234" s="112"/>
      <c r="ABM234" s="112"/>
      <c r="ABN234" s="112"/>
      <c r="ABO234" s="112"/>
      <c r="ABP234" s="112"/>
      <c r="ABQ234" s="112"/>
      <c r="ABR234" s="112"/>
      <c r="ABS234" s="112"/>
      <c r="ABT234" s="112"/>
      <c r="ABU234" s="112"/>
      <c r="ABV234" s="112"/>
      <c r="ABW234" s="112"/>
      <c r="ABX234" s="112"/>
      <c r="ABY234" s="112"/>
      <c r="ABZ234" s="112"/>
      <c r="ACA234" s="112"/>
      <c r="ACB234" s="112"/>
      <c r="ACC234" s="112"/>
      <c r="ACD234" s="112"/>
      <c r="ACE234" s="112"/>
      <c r="ACF234" s="112"/>
      <c r="ACG234" s="112"/>
      <c r="ACH234" s="112"/>
      <c r="ACI234" s="112"/>
      <c r="ACJ234" s="112"/>
      <c r="ACK234" s="112"/>
      <c r="ACL234" s="112"/>
      <c r="ACM234" s="112"/>
      <c r="ACN234" s="112"/>
      <c r="ACO234" s="112"/>
      <c r="ACP234" s="112"/>
      <c r="ACQ234" s="112"/>
      <c r="ACR234" s="112"/>
      <c r="ACS234" s="112"/>
      <c r="ACT234" s="112"/>
      <c r="ACU234" s="112"/>
      <c r="ACV234" s="112"/>
      <c r="ACW234" s="112"/>
      <c r="ACX234" s="112"/>
      <c r="ACY234" s="112"/>
      <c r="ACZ234" s="112"/>
      <c r="ADA234" s="112"/>
      <c r="ADB234" s="112"/>
      <c r="ADC234" s="112"/>
      <c r="ADD234" s="112"/>
      <c r="ADE234" s="112"/>
      <c r="ADF234" s="112"/>
      <c r="ADG234" s="112"/>
      <c r="ADH234" s="112"/>
      <c r="ADI234" s="112"/>
      <c r="ADJ234" s="112"/>
      <c r="ADK234" s="112"/>
      <c r="ADL234" s="112"/>
      <c r="ADM234" s="112"/>
      <c r="ADN234" s="112"/>
      <c r="ADO234" s="112"/>
      <c r="ADP234" s="112"/>
      <c r="ADQ234" s="112"/>
      <c r="ADR234" s="112"/>
      <c r="ADS234" s="112"/>
      <c r="ADT234" s="112"/>
      <c r="ADU234" s="112"/>
      <c r="ADV234" s="112"/>
      <c r="ADW234" s="112"/>
      <c r="ADX234" s="112"/>
      <c r="ADY234" s="112"/>
      <c r="ADZ234" s="112"/>
      <c r="AEA234" s="112"/>
      <c r="AEB234" s="112"/>
      <c r="AEC234" s="112"/>
      <c r="AED234" s="112"/>
      <c r="AEE234" s="112"/>
      <c r="AEF234" s="112"/>
      <c r="AEG234" s="112"/>
      <c r="AEH234" s="112"/>
      <c r="AEI234" s="112"/>
      <c r="AEJ234" s="112"/>
      <c r="AEK234" s="112"/>
      <c r="AEL234" s="112"/>
      <c r="AEM234" s="112"/>
      <c r="AEN234" s="112"/>
      <c r="AEO234" s="112"/>
      <c r="AEP234" s="112"/>
      <c r="AEQ234" s="112"/>
      <c r="AER234" s="112"/>
      <c r="AES234" s="112"/>
      <c r="AET234" s="112"/>
      <c r="AEU234" s="112"/>
      <c r="AEV234" s="112"/>
      <c r="AEW234" s="112"/>
      <c r="AEX234" s="112"/>
      <c r="AEY234" s="112"/>
      <c r="AEZ234" s="112"/>
      <c r="AFA234" s="112"/>
      <c r="AFB234" s="112"/>
      <c r="AFC234" s="112"/>
      <c r="AFD234" s="112"/>
      <c r="AFE234" s="112"/>
      <c r="AFF234" s="112"/>
      <c r="AFG234" s="112"/>
      <c r="AFH234" s="112"/>
      <c r="AFI234" s="112"/>
      <c r="AFJ234" s="112"/>
      <c r="AFK234" s="112"/>
      <c r="AFL234" s="112"/>
      <c r="AFM234" s="112"/>
      <c r="AFN234" s="112"/>
      <c r="AFO234" s="112"/>
      <c r="AFP234" s="112"/>
      <c r="AFQ234" s="112"/>
      <c r="AFR234" s="112"/>
      <c r="AFS234" s="112"/>
      <c r="AFT234" s="112"/>
      <c r="AFU234" s="112"/>
      <c r="AFV234" s="112"/>
      <c r="AFW234" s="112"/>
      <c r="AFX234" s="112"/>
      <c r="AFY234" s="112"/>
      <c r="AFZ234" s="112"/>
      <c r="AGA234" s="112"/>
      <c r="AGB234" s="112"/>
      <c r="AGC234" s="112"/>
      <c r="AGD234" s="112"/>
      <c r="AGE234" s="112"/>
      <c r="AGF234" s="112"/>
      <c r="AGG234" s="112"/>
      <c r="AGH234" s="112"/>
      <c r="AGI234" s="112"/>
      <c r="AGJ234" s="112"/>
      <c r="AGK234" s="112"/>
      <c r="AGL234" s="112"/>
      <c r="AGM234" s="112"/>
      <c r="AGN234" s="112"/>
      <c r="AGO234" s="112"/>
      <c r="AGP234" s="112"/>
      <c r="AGQ234" s="112"/>
      <c r="AGR234" s="112"/>
      <c r="AGS234" s="112"/>
      <c r="AGT234" s="112"/>
      <c r="AGU234" s="112"/>
      <c r="AGV234" s="112"/>
      <c r="AGW234" s="112"/>
      <c r="AGX234" s="112"/>
      <c r="AGY234" s="112"/>
      <c r="AGZ234" s="112"/>
      <c r="AHA234" s="112"/>
      <c r="AHB234" s="112"/>
      <c r="AHC234" s="112"/>
      <c r="AHD234" s="112"/>
      <c r="AHE234" s="112"/>
      <c r="AHF234" s="112"/>
      <c r="AHG234" s="112"/>
      <c r="AHH234" s="112"/>
      <c r="AHI234" s="112"/>
      <c r="AHJ234" s="112"/>
      <c r="AHK234" s="112"/>
      <c r="AHL234" s="112"/>
      <c r="AHM234" s="112"/>
      <c r="AHN234" s="112"/>
      <c r="AHO234" s="112"/>
      <c r="AHP234" s="112"/>
      <c r="AHQ234" s="112"/>
      <c r="AHR234" s="112"/>
      <c r="AHS234" s="112"/>
      <c r="AHT234" s="112"/>
      <c r="AHU234" s="112"/>
      <c r="AHV234" s="112"/>
      <c r="AHW234" s="112"/>
      <c r="AHX234" s="112"/>
      <c r="AHY234" s="112"/>
      <c r="AHZ234" s="112"/>
      <c r="AIA234" s="112"/>
      <c r="AIB234" s="112"/>
      <c r="AIC234" s="112"/>
      <c r="AID234" s="112"/>
      <c r="AIE234" s="112"/>
      <c r="AIF234" s="112"/>
      <c r="AIG234" s="112"/>
      <c r="AIH234" s="112"/>
      <c r="AII234" s="112"/>
      <c r="AIJ234" s="112"/>
      <c r="AIK234" s="112"/>
      <c r="AIL234" s="112"/>
      <c r="AIM234" s="112"/>
      <c r="AIN234" s="112"/>
      <c r="AIO234" s="112"/>
      <c r="AIP234" s="112"/>
      <c r="AIQ234" s="112"/>
      <c r="AIR234" s="112"/>
      <c r="AIS234" s="112"/>
      <c r="AIT234" s="112"/>
      <c r="AIU234" s="112"/>
      <c r="AIV234" s="112"/>
      <c r="AIW234" s="112"/>
      <c r="AIX234" s="112"/>
      <c r="AIY234" s="112"/>
      <c r="AIZ234" s="112"/>
      <c r="AJA234" s="112"/>
      <c r="AJB234" s="112"/>
      <c r="AJC234" s="112"/>
      <c r="AJD234" s="112"/>
      <c r="AJE234" s="112"/>
      <c r="AJF234" s="112"/>
      <c r="AJG234" s="112"/>
      <c r="AJH234" s="112"/>
      <c r="AJI234" s="112"/>
      <c r="AJJ234" s="112"/>
      <c r="AJK234" s="112"/>
      <c r="AJL234" s="112"/>
      <c r="AJM234" s="112"/>
      <c r="AJN234" s="112"/>
      <c r="AJO234" s="112"/>
      <c r="AJP234" s="112"/>
      <c r="AJQ234" s="112"/>
      <c r="AJR234" s="112"/>
      <c r="AJS234" s="112"/>
      <c r="AJT234" s="112"/>
      <c r="AJU234" s="112"/>
      <c r="AJV234" s="112"/>
      <c r="AJW234" s="112"/>
      <c r="AJX234" s="112"/>
      <c r="AJY234" s="112"/>
      <c r="AJZ234" s="112"/>
      <c r="AKA234" s="112"/>
      <c r="AKB234" s="112"/>
      <c r="AKC234" s="112"/>
      <c r="AKD234" s="112"/>
      <c r="AKE234" s="112"/>
      <c r="AKF234" s="112"/>
      <c r="AKG234" s="112"/>
      <c r="AKH234" s="112"/>
      <c r="AKI234" s="112"/>
      <c r="AKJ234" s="112"/>
      <c r="AKK234" s="112"/>
      <c r="AKL234" s="112"/>
      <c r="AKM234" s="112"/>
      <c r="AKN234" s="112"/>
      <c r="AKO234" s="112"/>
      <c r="AKP234" s="112"/>
      <c r="AKQ234" s="112"/>
      <c r="AKR234" s="112"/>
      <c r="AKS234" s="112"/>
      <c r="AKT234" s="112"/>
      <c r="AKU234" s="112"/>
      <c r="AKV234" s="112"/>
      <c r="AKW234" s="112"/>
      <c r="AKX234" s="112"/>
      <c r="AKY234" s="112"/>
      <c r="AKZ234" s="112"/>
      <c r="ALA234" s="112"/>
      <c r="ALB234" s="112"/>
      <c r="ALC234" s="112"/>
      <c r="ALD234" s="112"/>
      <c r="ALE234" s="112"/>
      <c r="ALF234" s="112"/>
      <c r="ALG234" s="112"/>
      <c r="ALH234" s="112"/>
      <c r="ALI234" s="112"/>
      <c r="ALJ234" s="112"/>
      <c r="ALK234" s="112"/>
      <c r="ALL234" s="112"/>
      <c r="ALM234" s="112"/>
      <c r="ALN234" s="112"/>
      <c r="ALO234" s="112"/>
      <c r="ALP234" s="112"/>
      <c r="ALQ234" s="112"/>
      <c r="ALR234" s="112"/>
      <c r="ALS234" s="112"/>
      <c r="ALT234" s="112"/>
      <c r="ALU234" s="112"/>
      <c r="ALV234" s="112"/>
      <c r="ALW234" s="112"/>
      <c r="ALX234" s="112"/>
      <c r="ALY234" s="112"/>
      <c r="ALZ234" s="112"/>
      <c r="AMA234" s="112"/>
      <c r="AMB234" s="112"/>
      <c r="AMC234" s="112"/>
      <c r="AMD234" s="112"/>
      <c r="AME234" s="112"/>
    </row>
    <row r="235" spans="1:1019" s="112" customFormat="1" ht="25.15" customHeight="1">
      <c r="A235" s="143" t="s">
        <v>156</v>
      </c>
      <c r="B235" s="431" t="s">
        <v>398</v>
      </c>
      <c r="C235" s="143" t="s">
        <v>163</v>
      </c>
      <c r="D235" s="144"/>
      <c r="E235" s="145"/>
      <c r="F235" s="153">
        <f>SUM(F216:F233)</f>
        <v>0</v>
      </c>
      <c r="G235" s="111"/>
      <c r="I235" s="111"/>
      <c r="J235" s="111"/>
      <c r="K235" s="111"/>
      <c r="L235" s="111"/>
      <c r="M235" s="111"/>
      <c r="N235" s="111"/>
      <c r="O235" s="111"/>
      <c r="P235" s="111"/>
      <c r="Q235" s="111"/>
      <c r="R235" s="111"/>
      <c r="S235" s="111"/>
      <c r="T235" s="111"/>
      <c r="U235" s="111"/>
      <c r="V235" s="111"/>
      <c r="W235" s="111"/>
      <c r="X235" s="111"/>
      <c r="Y235" s="111"/>
      <c r="Z235" s="111"/>
      <c r="AA235" s="111"/>
      <c r="AB235" s="111"/>
      <c r="AC235" s="111"/>
      <c r="AD235" s="111"/>
      <c r="AE235" s="111"/>
      <c r="AF235" s="111"/>
      <c r="AG235" s="111"/>
      <c r="AH235" s="111"/>
      <c r="AI235" s="111"/>
      <c r="AJ235" s="111"/>
      <c r="AK235" s="111"/>
      <c r="AL235" s="111"/>
      <c r="AM235" s="111"/>
      <c r="AN235" s="111"/>
      <c r="AO235" s="111"/>
      <c r="AP235" s="111"/>
      <c r="AQ235" s="111"/>
      <c r="AR235" s="111"/>
      <c r="AS235" s="111"/>
      <c r="AT235" s="111"/>
      <c r="AU235" s="111"/>
      <c r="AV235" s="111"/>
      <c r="AW235" s="111"/>
      <c r="AX235" s="111"/>
      <c r="AY235" s="111"/>
      <c r="AZ235" s="111"/>
      <c r="BA235" s="111"/>
      <c r="BB235" s="111"/>
      <c r="BC235" s="111"/>
      <c r="BD235" s="111"/>
      <c r="BE235" s="111"/>
      <c r="BF235" s="111"/>
      <c r="BG235" s="111"/>
      <c r="BH235" s="111"/>
      <c r="BI235" s="111"/>
      <c r="BJ235" s="111"/>
      <c r="BK235" s="111"/>
      <c r="BL235" s="111"/>
      <c r="BM235" s="111"/>
      <c r="BN235" s="111"/>
      <c r="BO235" s="111"/>
      <c r="BP235" s="111"/>
      <c r="BQ235" s="111"/>
      <c r="BR235" s="111"/>
      <c r="BS235" s="111"/>
      <c r="BT235" s="111"/>
      <c r="BU235" s="111"/>
      <c r="BV235" s="111"/>
      <c r="BW235" s="111"/>
      <c r="BX235" s="111"/>
      <c r="BY235" s="111"/>
      <c r="BZ235" s="111"/>
      <c r="CA235" s="111"/>
      <c r="CB235" s="111"/>
      <c r="CC235" s="111"/>
      <c r="CD235" s="111"/>
      <c r="CE235" s="111"/>
      <c r="CF235" s="111"/>
      <c r="CG235" s="111"/>
      <c r="CH235" s="111"/>
      <c r="CI235" s="111"/>
      <c r="CJ235" s="111"/>
      <c r="CK235" s="111"/>
      <c r="CL235" s="111"/>
      <c r="CM235" s="111"/>
      <c r="CN235" s="111"/>
      <c r="CO235" s="111"/>
      <c r="CP235" s="111"/>
      <c r="CQ235" s="111"/>
      <c r="CR235" s="111"/>
      <c r="CS235" s="111"/>
      <c r="CT235" s="111"/>
      <c r="CU235" s="111"/>
      <c r="CV235" s="111"/>
      <c r="CW235" s="111"/>
      <c r="CX235" s="111"/>
      <c r="CY235" s="111"/>
      <c r="CZ235" s="111"/>
      <c r="DA235" s="111"/>
      <c r="DB235" s="111"/>
      <c r="DC235" s="111"/>
      <c r="DD235" s="111"/>
      <c r="DE235" s="111"/>
      <c r="DF235" s="111"/>
      <c r="DG235" s="111"/>
      <c r="DH235" s="111"/>
      <c r="DI235" s="111"/>
      <c r="DJ235" s="111"/>
      <c r="DK235" s="111"/>
      <c r="DL235" s="111"/>
      <c r="DM235" s="111"/>
      <c r="DN235" s="111"/>
      <c r="DO235" s="111"/>
      <c r="DP235" s="111"/>
      <c r="DQ235" s="111"/>
      <c r="DR235" s="111"/>
      <c r="DS235" s="111"/>
      <c r="DT235" s="111"/>
      <c r="DU235" s="111"/>
      <c r="DV235" s="111"/>
      <c r="DW235" s="111"/>
      <c r="DX235" s="111"/>
      <c r="DY235" s="111"/>
      <c r="DZ235" s="111"/>
      <c r="EA235" s="111"/>
      <c r="EB235" s="111"/>
      <c r="EC235" s="111"/>
      <c r="ED235" s="111"/>
      <c r="EE235" s="111"/>
      <c r="EF235" s="111"/>
      <c r="EG235" s="111"/>
      <c r="EH235" s="111"/>
      <c r="EI235" s="111"/>
      <c r="EJ235" s="111"/>
      <c r="EK235" s="111"/>
      <c r="EL235" s="111"/>
      <c r="EM235" s="111"/>
      <c r="EN235" s="111"/>
      <c r="EO235" s="111"/>
      <c r="EP235" s="111"/>
      <c r="EQ235" s="111"/>
      <c r="ER235" s="111"/>
      <c r="ES235" s="111"/>
      <c r="ET235" s="111"/>
      <c r="EU235" s="111"/>
      <c r="EV235" s="111"/>
      <c r="EW235" s="111"/>
      <c r="EX235" s="111"/>
      <c r="EY235" s="111"/>
      <c r="EZ235" s="111"/>
      <c r="FA235" s="111"/>
      <c r="FB235" s="111"/>
      <c r="FC235" s="111"/>
      <c r="FD235" s="111"/>
      <c r="FE235" s="111"/>
      <c r="FF235" s="111"/>
      <c r="FG235" s="111"/>
      <c r="FH235" s="111"/>
      <c r="FI235" s="111"/>
      <c r="FJ235" s="111"/>
      <c r="FK235" s="111"/>
      <c r="FL235" s="111"/>
      <c r="FM235" s="111"/>
      <c r="FN235" s="111"/>
      <c r="FO235" s="111"/>
      <c r="FP235" s="111"/>
      <c r="FQ235" s="111"/>
      <c r="FR235" s="111"/>
      <c r="FS235" s="111"/>
      <c r="FT235" s="111"/>
      <c r="FU235" s="111"/>
      <c r="FV235" s="111"/>
      <c r="FW235" s="111"/>
      <c r="FX235" s="111"/>
      <c r="FY235" s="111"/>
      <c r="FZ235" s="111"/>
      <c r="GA235" s="111"/>
      <c r="GB235" s="111"/>
      <c r="GC235" s="111"/>
      <c r="GD235" s="111"/>
      <c r="GE235" s="111"/>
      <c r="GF235" s="111"/>
      <c r="GG235" s="111"/>
      <c r="GH235" s="111"/>
      <c r="GI235" s="111"/>
      <c r="GJ235" s="111"/>
      <c r="GK235" s="111"/>
      <c r="GL235" s="111"/>
      <c r="GM235" s="111"/>
      <c r="GN235" s="111"/>
      <c r="GO235" s="111"/>
      <c r="GP235" s="111"/>
      <c r="GQ235" s="111"/>
      <c r="GR235" s="111"/>
      <c r="GS235" s="111"/>
      <c r="GT235" s="111"/>
      <c r="GU235" s="111"/>
      <c r="GV235" s="111"/>
      <c r="GW235" s="111"/>
      <c r="GX235" s="111"/>
      <c r="GY235" s="111"/>
      <c r="GZ235" s="111"/>
      <c r="HA235" s="111"/>
      <c r="HB235" s="111"/>
      <c r="HC235" s="111"/>
      <c r="HD235" s="111"/>
      <c r="HE235" s="111"/>
      <c r="HF235" s="111"/>
      <c r="HG235" s="111"/>
      <c r="HH235" s="111"/>
      <c r="HI235" s="111"/>
      <c r="HJ235" s="111"/>
      <c r="HK235" s="111"/>
      <c r="HL235" s="111"/>
      <c r="HM235" s="111"/>
      <c r="HN235" s="111"/>
      <c r="HO235" s="111"/>
      <c r="HP235" s="111"/>
      <c r="HQ235" s="111"/>
      <c r="HR235" s="111"/>
      <c r="HS235" s="111"/>
      <c r="HT235" s="111"/>
      <c r="HU235" s="111"/>
      <c r="HV235" s="111"/>
      <c r="HW235" s="111"/>
      <c r="HX235" s="111"/>
      <c r="HY235" s="111"/>
      <c r="HZ235" s="111"/>
      <c r="IA235" s="111"/>
      <c r="IB235" s="111"/>
      <c r="IC235" s="111"/>
      <c r="ID235" s="111"/>
      <c r="IE235" s="111"/>
      <c r="IF235" s="111"/>
      <c r="IG235" s="111"/>
      <c r="IH235" s="111"/>
      <c r="II235" s="111"/>
      <c r="IJ235" s="111"/>
      <c r="IK235" s="111"/>
      <c r="IL235" s="111"/>
      <c r="IM235" s="111"/>
      <c r="IN235" s="111"/>
      <c r="IO235" s="111"/>
      <c r="IP235" s="111"/>
      <c r="IQ235" s="111"/>
      <c r="IR235" s="111"/>
      <c r="IS235" s="111"/>
      <c r="IT235" s="111"/>
      <c r="IU235" s="111"/>
      <c r="IV235" s="111"/>
      <c r="IW235" s="111"/>
      <c r="IX235" s="111"/>
      <c r="IY235" s="111"/>
      <c r="IZ235" s="111"/>
      <c r="JA235" s="111"/>
      <c r="JB235" s="111"/>
      <c r="JC235" s="111"/>
      <c r="JD235" s="111"/>
      <c r="JE235" s="111"/>
      <c r="JF235" s="111"/>
      <c r="JG235" s="111"/>
      <c r="JH235" s="111"/>
      <c r="JI235" s="111"/>
      <c r="JJ235" s="111"/>
      <c r="JK235" s="111"/>
      <c r="JL235" s="111"/>
      <c r="JM235" s="111"/>
      <c r="JN235" s="111"/>
      <c r="JO235" s="111"/>
      <c r="JP235" s="111"/>
      <c r="JQ235" s="111"/>
      <c r="JR235" s="111"/>
      <c r="JS235" s="111"/>
      <c r="JT235" s="111"/>
      <c r="JU235" s="111"/>
      <c r="JV235" s="111"/>
      <c r="JW235" s="111"/>
      <c r="JX235" s="111"/>
      <c r="JY235" s="111"/>
      <c r="JZ235" s="111"/>
      <c r="KA235" s="111"/>
      <c r="KB235" s="111"/>
      <c r="KC235" s="111"/>
      <c r="KD235" s="111"/>
      <c r="KE235" s="111"/>
      <c r="KF235" s="111"/>
      <c r="KG235" s="111"/>
      <c r="KH235" s="111"/>
      <c r="KI235" s="111"/>
      <c r="KJ235" s="111"/>
      <c r="KK235" s="111"/>
      <c r="KL235" s="111"/>
      <c r="KM235" s="111"/>
      <c r="KN235" s="111"/>
      <c r="KO235" s="111"/>
      <c r="KP235" s="111"/>
      <c r="KQ235" s="111"/>
      <c r="KR235" s="111"/>
      <c r="KS235" s="111"/>
      <c r="KT235" s="111"/>
      <c r="KU235" s="111"/>
      <c r="KV235" s="111"/>
      <c r="KW235" s="111"/>
      <c r="KX235" s="111"/>
      <c r="KY235" s="111"/>
      <c r="KZ235" s="111"/>
      <c r="LA235" s="111"/>
      <c r="LB235" s="111"/>
      <c r="LC235" s="111"/>
      <c r="LD235" s="111"/>
      <c r="LE235" s="111"/>
      <c r="LF235" s="111"/>
      <c r="LG235" s="111"/>
      <c r="LH235" s="111"/>
      <c r="LI235" s="111"/>
      <c r="LJ235" s="111"/>
      <c r="LK235" s="111"/>
      <c r="LL235" s="111"/>
      <c r="LM235" s="111"/>
      <c r="LN235" s="111"/>
      <c r="LO235" s="111"/>
      <c r="LP235" s="111"/>
      <c r="LQ235" s="111"/>
      <c r="LR235" s="111"/>
      <c r="LS235" s="111"/>
      <c r="LT235" s="111"/>
      <c r="LU235" s="111"/>
      <c r="LV235" s="111"/>
      <c r="LW235" s="111"/>
      <c r="LX235" s="111"/>
      <c r="LY235" s="111"/>
      <c r="LZ235" s="111"/>
      <c r="MA235" s="111"/>
      <c r="MB235" s="111"/>
      <c r="MC235" s="111"/>
      <c r="MD235" s="111"/>
      <c r="ME235" s="111"/>
      <c r="MF235" s="111"/>
      <c r="MG235" s="111"/>
      <c r="MH235" s="111"/>
      <c r="MI235" s="111"/>
      <c r="MJ235" s="111"/>
      <c r="MK235" s="111"/>
      <c r="ML235" s="111"/>
      <c r="MM235" s="111"/>
      <c r="MN235" s="111"/>
      <c r="MO235" s="111"/>
      <c r="MP235" s="111"/>
      <c r="MQ235" s="111"/>
      <c r="MR235" s="111"/>
      <c r="MS235" s="111"/>
      <c r="MT235" s="111"/>
      <c r="MU235" s="111"/>
      <c r="MV235" s="111"/>
      <c r="MW235" s="111"/>
      <c r="MX235" s="111"/>
      <c r="MY235" s="111"/>
      <c r="MZ235" s="111"/>
      <c r="NA235" s="111"/>
      <c r="NB235" s="111"/>
      <c r="NC235" s="111"/>
      <c r="ND235" s="111"/>
      <c r="NE235" s="111"/>
      <c r="NF235" s="111"/>
      <c r="NG235" s="111"/>
      <c r="NH235" s="111"/>
      <c r="NI235" s="111"/>
      <c r="NJ235" s="111"/>
      <c r="NK235" s="111"/>
      <c r="NL235" s="111"/>
      <c r="NM235" s="111"/>
      <c r="NN235" s="111"/>
      <c r="NO235" s="111"/>
      <c r="NP235" s="111"/>
      <c r="NQ235" s="111"/>
      <c r="NR235" s="111"/>
      <c r="NS235" s="111"/>
      <c r="NT235" s="111"/>
      <c r="NU235" s="111"/>
      <c r="NV235" s="111"/>
      <c r="NW235" s="111"/>
      <c r="NX235" s="111"/>
      <c r="NY235" s="111"/>
      <c r="NZ235" s="111"/>
      <c r="OA235" s="111"/>
      <c r="OB235" s="111"/>
      <c r="OC235" s="111"/>
      <c r="OD235" s="111"/>
      <c r="OE235" s="111"/>
      <c r="OF235" s="111"/>
      <c r="OG235" s="111"/>
      <c r="OH235" s="111"/>
      <c r="OI235" s="111"/>
      <c r="OJ235" s="111"/>
      <c r="OK235" s="111"/>
      <c r="OL235" s="111"/>
      <c r="OM235" s="111"/>
      <c r="ON235" s="111"/>
      <c r="OO235" s="111"/>
      <c r="OP235" s="111"/>
      <c r="OQ235" s="111"/>
      <c r="OR235" s="111"/>
      <c r="OS235" s="111"/>
      <c r="OT235" s="111"/>
      <c r="OU235" s="111"/>
      <c r="OV235" s="111"/>
      <c r="OW235" s="111"/>
      <c r="OX235" s="111"/>
      <c r="OY235" s="111"/>
      <c r="OZ235" s="111"/>
      <c r="PA235" s="111"/>
      <c r="PB235" s="111"/>
      <c r="PC235" s="111"/>
      <c r="PD235" s="111"/>
      <c r="PE235" s="111"/>
      <c r="PF235" s="111"/>
      <c r="PG235" s="111"/>
      <c r="PH235" s="111"/>
      <c r="PI235" s="111"/>
      <c r="PJ235" s="111"/>
      <c r="PK235" s="111"/>
      <c r="PL235" s="111"/>
      <c r="PM235" s="111"/>
      <c r="PN235" s="111"/>
      <c r="PO235" s="111"/>
      <c r="PP235" s="111"/>
      <c r="PQ235" s="111"/>
      <c r="PR235" s="111"/>
      <c r="PS235" s="111"/>
      <c r="PT235" s="111"/>
      <c r="PU235" s="111"/>
      <c r="PV235" s="111"/>
      <c r="PW235" s="111"/>
      <c r="PX235" s="111"/>
      <c r="PY235" s="111"/>
      <c r="PZ235" s="111"/>
      <c r="QA235" s="111"/>
      <c r="QB235" s="111"/>
      <c r="QC235" s="111"/>
      <c r="QD235" s="111"/>
      <c r="QE235" s="111"/>
      <c r="QF235" s="111"/>
      <c r="QG235" s="111"/>
      <c r="QH235" s="111"/>
      <c r="QI235" s="111"/>
      <c r="QJ235" s="111"/>
      <c r="QK235" s="111"/>
      <c r="QL235" s="111"/>
      <c r="QM235" s="111"/>
      <c r="QN235" s="111"/>
      <c r="QO235" s="111"/>
      <c r="QP235" s="111"/>
      <c r="QQ235" s="111"/>
      <c r="QR235" s="111"/>
      <c r="QS235" s="111"/>
      <c r="QT235" s="111"/>
      <c r="QU235" s="111"/>
      <c r="QV235" s="111"/>
      <c r="QW235" s="111"/>
      <c r="QX235" s="111"/>
      <c r="QY235" s="111"/>
      <c r="QZ235" s="111"/>
      <c r="RA235" s="111"/>
      <c r="RB235" s="111"/>
      <c r="RC235" s="111"/>
      <c r="RD235" s="111"/>
      <c r="RE235" s="111"/>
      <c r="RF235" s="111"/>
      <c r="RG235" s="111"/>
      <c r="RH235" s="111"/>
      <c r="RI235" s="111"/>
      <c r="RJ235" s="111"/>
      <c r="RK235" s="111"/>
      <c r="RL235" s="111"/>
      <c r="RM235" s="111"/>
      <c r="RN235" s="111"/>
      <c r="RO235" s="111"/>
      <c r="RP235" s="111"/>
      <c r="RQ235" s="111"/>
      <c r="RR235" s="111"/>
      <c r="RS235" s="111"/>
      <c r="RT235" s="111"/>
      <c r="RU235" s="111"/>
      <c r="RV235" s="111"/>
      <c r="RW235" s="111"/>
      <c r="RX235" s="111"/>
      <c r="RY235" s="111"/>
      <c r="RZ235" s="111"/>
      <c r="SA235" s="111"/>
      <c r="SB235" s="111"/>
      <c r="SC235" s="111"/>
      <c r="SD235" s="111"/>
      <c r="SE235" s="111"/>
      <c r="SF235" s="111"/>
      <c r="SG235" s="111"/>
      <c r="SH235" s="111"/>
      <c r="SI235" s="111"/>
      <c r="SJ235" s="111"/>
      <c r="SK235" s="111"/>
      <c r="SL235" s="111"/>
      <c r="SM235" s="111"/>
      <c r="SN235" s="111"/>
      <c r="SO235" s="111"/>
      <c r="SP235" s="111"/>
      <c r="SQ235" s="111"/>
      <c r="SR235" s="111"/>
      <c r="SS235" s="111"/>
      <c r="ST235" s="111"/>
      <c r="SU235" s="111"/>
      <c r="SV235" s="111"/>
      <c r="SW235" s="111"/>
      <c r="SX235" s="111"/>
      <c r="SY235" s="111"/>
      <c r="SZ235" s="111"/>
      <c r="TA235" s="111"/>
      <c r="TB235" s="111"/>
      <c r="TC235" s="111"/>
      <c r="TD235" s="111"/>
      <c r="TE235" s="111"/>
      <c r="TF235" s="111"/>
      <c r="TG235" s="111"/>
      <c r="TH235" s="111"/>
      <c r="TI235" s="111"/>
      <c r="TJ235" s="111"/>
      <c r="TK235" s="111"/>
      <c r="TL235" s="111"/>
      <c r="TM235" s="111"/>
      <c r="TN235" s="111"/>
      <c r="TO235" s="111"/>
      <c r="TP235" s="111"/>
      <c r="TQ235" s="111"/>
      <c r="TR235" s="111"/>
      <c r="TS235" s="111"/>
      <c r="TT235" s="111"/>
      <c r="TU235" s="111"/>
      <c r="TV235" s="111"/>
      <c r="TW235" s="111"/>
      <c r="TX235" s="111"/>
      <c r="TY235" s="111"/>
      <c r="TZ235" s="111"/>
      <c r="UA235" s="111"/>
      <c r="UB235" s="111"/>
      <c r="UC235" s="111"/>
      <c r="UD235" s="111"/>
      <c r="UE235" s="111"/>
      <c r="UF235" s="111"/>
      <c r="UG235" s="111"/>
      <c r="UH235" s="111"/>
      <c r="UI235" s="111"/>
      <c r="UJ235" s="111"/>
      <c r="UK235" s="111"/>
      <c r="UL235" s="111"/>
      <c r="UM235" s="111"/>
      <c r="UN235" s="111"/>
      <c r="UO235" s="111"/>
      <c r="UP235" s="111"/>
      <c r="UQ235" s="111"/>
      <c r="UR235" s="111"/>
      <c r="US235" s="111"/>
      <c r="UT235" s="111"/>
      <c r="UU235" s="111"/>
      <c r="UV235" s="111"/>
      <c r="UW235" s="111"/>
      <c r="UX235" s="111"/>
      <c r="UY235" s="111"/>
      <c r="UZ235" s="111"/>
      <c r="VA235" s="111"/>
      <c r="VB235" s="111"/>
      <c r="VC235" s="111"/>
      <c r="VD235" s="111"/>
      <c r="VE235" s="111"/>
      <c r="VF235" s="111"/>
      <c r="VG235" s="111"/>
      <c r="VH235" s="111"/>
      <c r="VI235" s="111"/>
      <c r="VJ235" s="111"/>
      <c r="VK235" s="111"/>
      <c r="VL235" s="111"/>
      <c r="VM235" s="111"/>
      <c r="VN235" s="111"/>
      <c r="VO235" s="111"/>
      <c r="VP235" s="111"/>
      <c r="VQ235" s="111"/>
      <c r="VR235" s="111"/>
      <c r="VS235" s="111"/>
      <c r="VT235" s="111"/>
      <c r="VU235" s="111"/>
      <c r="VV235" s="111"/>
      <c r="VW235" s="111"/>
      <c r="VX235" s="111"/>
      <c r="VY235" s="111"/>
      <c r="VZ235" s="111"/>
      <c r="WA235" s="111"/>
      <c r="WB235" s="111"/>
      <c r="WC235" s="111"/>
      <c r="WD235" s="111"/>
      <c r="WE235" s="111"/>
      <c r="WF235" s="111"/>
      <c r="WG235" s="111"/>
      <c r="WH235" s="111"/>
      <c r="WI235" s="111"/>
      <c r="WJ235" s="111"/>
      <c r="WK235" s="111"/>
      <c r="WL235" s="111"/>
      <c r="WM235" s="111"/>
      <c r="WN235" s="111"/>
      <c r="WO235" s="111"/>
      <c r="WP235" s="111"/>
      <c r="WQ235" s="111"/>
      <c r="WR235" s="111"/>
      <c r="WS235" s="111"/>
      <c r="WT235" s="111"/>
      <c r="WU235" s="111"/>
      <c r="WV235" s="111"/>
      <c r="WW235" s="111"/>
      <c r="WX235" s="111"/>
      <c r="WY235" s="111"/>
      <c r="WZ235" s="111"/>
      <c r="XA235" s="111"/>
      <c r="XB235" s="111"/>
      <c r="XC235" s="111"/>
      <c r="XD235" s="111"/>
      <c r="XE235" s="111"/>
      <c r="XF235" s="111"/>
      <c r="XG235" s="111"/>
      <c r="XH235" s="111"/>
      <c r="XI235" s="111"/>
      <c r="XJ235" s="111"/>
      <c r="XK235" s="111"/>
      <c r="XL235" s="111"/>
      <c r="XM235" s="111"/>
      <c r="XN235" s="111"/>
      <c r="XO235" s="111"/>
      <c r="XP235" s="111"/>
      <c r="XQ235" s="111"/>
      <c r="XR235" s="111"/>
      <c r="XS235" s="111"/>
      <c r="XT235" s="111"/>
      <c r="XU235" s="111"/>
      <c r="XV235" s="111"/>
      <c r="XW235" s="111"/>
      <c r="XX235" s="111"/>
      <c r="XY235" s="111"/>
      <c r="XZ235" s="111"/>
      <c r="YA235" s="111"/>
      <c r="YB235" s="111"/>
      <c r="YC235" s="111"/>
      <c r="YD235" s="111"/>
      <c r="YE235" s="111"/>
      <c r="YF235" s="111"/>
      <c r="YG235" s="111"/>
      <c r="YH235" s="111"/>
      <c r="YI235" s="111"/>
      <c r="YJ235" s="111"/>
      <c r="YK235" s="111"/>
      <c r="YL235" s="111"/>
      <c r="YM235" s="111"/>
      <c r="YN235" s="111"/>
      <c r="YO235" s="111"/>
      <c r="YP235" s="111"/>
      <c r="YQ235" s="111"/>
      <c r="YR235" s="111"/>
      <c r="YS235" s="111"/>
      <c r="YT235" s="111"/>
      <c r="YU235" s="111"/>
      <c r="YV235" s="111"/>
      <c r="YW235" s="111"/>
      <c r="YX235" s="111"/>
      <c r="YY235" s="111"/>
      <c r="YZ235" s="111"/>
      <c r="ZA235" s="111"/>
      <c r="ZB235" s="111"/>
      <c r="ZC235" s="111"/>
      <c r="ZD235" s="111"/>
      <c r="ZE235" s="111"/>
      <c r="ZF235" s="111"/>
      <c r="ZG235" s="111"/>
      <c r="ZH235" s="111"/>
      <c r="ZI235" s="111"/>
      <c r="ZJ235" s="111"/>
      <c r="ZK235" s="111"/>
      <c r="ZL235" s="111"/>
      <c r="ZM235" s="111"/>
      <c r="ZN235" s="111"/>
      <c r="ZO235" s="111"/>
      <c r="ZP235" s="111"/>
      <c r="ZQ235" s="111"/>
      <c r="ZR235" s="111"/>
      <c r="ZS235" s="111"/>
      <c r="ZT235" s="111"/>
      <c r="ZU235" s="111"/>
      <c r="ZV235" s="111"/>
      <c r="ZW235" s="111"/>
      <c r="ZX235" s="111"/>
      <c r="ZY235" s="111"/>
      <c r="ZZ235" s="111"/>
      <c r="AAA235" s="111"/>
      <c r="AAB235" s="111"/>
      <c r="AAC235" s="111"/>
      <c r="AAD235" s="111"/>
      <c r="AAE235" s="111"/>
      <c r="AAF235" s="111"/>
      <c r="AAG235" s="111"/>
      <c r="AAH235" s="111"/>
      <c r="AAI235" s="111"/>
      <c r="AAJ235" s="111"/>
      <c r="AAK235" s="111"/>
      <c r="AAL235" s="111"/>
      <c r="AAM235" s="111"/>
      <c r="AAN235" s="111"/>
      <c r="AAO235" s="111"/>
      <c r="AAP235" s="111"/>
      <c r="AAQ235" s="111"/>
      <c r="AAR235" s="111"/>
      <c r="AAS235" s="111"/>
      <c r="AAT235" s="111"/>
      <c r="AAU235" s="111"/>
      <c r="AAV235" s="111"/>
      <c r="AAW235" s="111"/>
      <c r="AAX235" s="111"/>
      <c r="AAY235" s="111"/>
      <c r="AAZ235" s="111"/>
      <c r="ABA235" s="111"/>
      <c r="ABB235" s="111"/>
      <c r="ABC235" s="111"/>
      <c r="ABD235" s="111"/>
      <c r="ABE235" s="111"/>
      <c r="ABF235" s="111"/>
      <c r="ABG235" s="111"/>
      <c r="ABH235" s="111"/>
      <c r="ABI235" s="111"/>
      <c r="ABJ235" s="111"/>
      <c r="ABK235" s="111"/>
      <c r="ABL235" s="111"/>
      <c r="ABM235" s="111"/>
      <c r="ABN235" s="111"/>
      <c r="ABO235" s="111"/>
      <c r="ABP235" s="111"/>
      <c r="ABQ235" s="111"/>
      <c r="ABR235" s="111"/>
      <c r="ABS235" s="111"/>
      <c r="ABT235" s="111"/>
      <c r="ABU235" s="111"/>
      <c r="ABV235" s="111"/>
      <c r="ABW235" s="111"/>
      <c r="ABX235" s="111"/>
      <c r="ABY235" s="111"/>
      <c r="ABZ235" s="111"/>
      <c r="ACA235" s="111"/>
      <c r="ACB235" s="111"/>
      <c r="ACC235" s="111"/>
      <c r="ACD235" s="111"/>
      <c r="ACE235" s="111"/>
      <c r="ACF235" s="111"/>
      <c r="ACG235" s="111"/>
      <c r="ACH235" s="111"/>
      <c r="ACI235" s="111"/>
      <c r="ACJ235" s="111"/>
      <c r="ACK235" s="111"/>
      <c r="ACL235" s="111"/>
      <c r="ACM235" s="111"/>
      <c r="ACN235" s="111"/>
      <c r="ACO235" s="111"/>
      <c r="ACP235" s="111"/>
      <c r="ACQ235" s="111"/>
      <c r="ACR235" s="111"/>
      <c r="ACS235" s="111"/>
      <c r="ACT235" s="111"/>
      <c r="ACU235" s="111"/>
      <c r="ACV235" s="111"/>
      <c r="ACW235" s="111"/>
      <c r="ACX235" s="111"/>
      <c r="ACY235" s="111"/>
      <c r="ACZ235" s="111"/>
      <c r="ADA235" s="111"/>
      <c r="ADB235" s="111"/>
      <c r="ADC235" s="111"/>
      <c r="ADD235" s="111"/>
      <c r="ADE235" s="111"/>
      <c r="ADF235" s="111"/>
      <c r="ADG235" s="111"/>
      <c r="ADH235" s="111"/>
      <c r="ADI235" s="111"/>
      <c r="ADJ235" s="111"/>
      <c r="ADK235" s="111"/>
      <c r="ADL235" s="111"/>
      <c r="ADM235" s="111"/>
      <c r="ADN235" s="111"/>
      <c r="ADO235" s="111"/>
      <c r="ADP235" s="111"/>
      <c r="ADQ235" s="111"/>
      <c r="ADR235" s="111"/>
      <c r="ADS235" s="111"/>
      <c r="ADT235" s="111"/>
      <c r="ADU235" s="111"/>
      <c r="ADV235" s="111"/>
      <c r="ADW235" s="111"/>
      <c r="ADX235" s="111"/>
      <c r="ADY235" s="111"/>
      <c r="ADZ235" s="111"/>
      <c r="AEA235" s="111"/>
      <c r="AEB235" s="111"/>
      <c r="AEC235" s="111"/>
      <c r="AED235" s="111"/>
      <c r="AEE235" s="111"/>
      <c r="AEF235" s="111"/>
      <c r="AEG235" s="111"/>
      <c r="AEH235" s="111"/>
      <c r="AEI235" s="111"/>
      <c r="AEJ235" s="111"/>
      <c r="AEK235" s="111"/>
      <c r="AEL235" s="111"/>
      <c r="AEM235" s="111"/>
      <c r="AEN235" s="111"/>
      <c r="AEO235" s="111"/>
      <c r="AEP235" s="111"/>
      <c r="AEQ235" s="111"/>
      <c r="AER235" s="111"/>
      <c r="AES235" s="111"/>
      <c r="AET235" s="111"/>
      <c r="AEU235" s="111"/>
      <c r="AEV235" s="111"/>
      <c r="AEW235" s="111"/>
      <c r="AEX235" s="111"/>
      <c r="AEY235" s="111"/>
      <c r="AEZ235" s="111"/>
      <c r="AFA235" s="111"/>
      <c r="AFB235" s="111"/>
      <c r="AFC235" s="111"/>
      <c r="AFD235" s="111"/>
      <c r="AFE235" s="111"/>
      <c r="AFF235" s="111"/>
      <c r="AFG235" s="111"/>
      <c r="AFH235" s="111"/>
      <c r="AFI235" s="111"/>
      <c r="AFJ235" s="111"/>
      <c r="AFK235" s="111"/>
      <c r="AFL235" s="111"/>
      <c r="AFM235" s="111"/>
      <c r="AFN235" s="111"/>
      <c r="AFO235" s="111"/>
      <c r="AFP235" s="111"/>
      <c r="AFQ235" s="111"/>
      <c r="AFR235" s="111"/>
      <c r="AFS235" s="111"/>
      <c r="AFT235" s="111"/>
      <c r="AFU235" s="111"/>
      <c r="AFV235" s="111"/>
      <c r="AFW235" s="111"/>
      <c r="AFX235" s="111"/>
      <c r="AFY235" s="111"/>
      <c r="AFZ235" s="111"/>
      <c r="AGA235" s="111"/>
      <c r="AGB235" s="111"/>
      <c r="AGC235" s="111"/>
      <c r="AGD235" s="111"/>
      <c r="AGE235" s="111"/>
      <c r="AGF235" s="111"/>
      <c r="AGG235" s="111"/>
      <c r="AGH235" s="111"/>
      <c r="AGI235" s="111"/>
      <c r="AGJ235" s="111"/>
      <c r="AGK235" s="111"/>
      <c r="AGL235" s="111"/>
      <c r="AGM235" s="111"/>
      <c r="AGN235" s="111"/>
      <c r="AGO235" s="111"/>
      <c r="AGP235" s="111"/>
      <c r="AGQ235" s="111"/>
      <c r="AGR235" s="111"/>
      <c r="AGS235" s="111"/>
      <c r="AGT235" s="111"/>
      <c r="AGU235" s="111"/>
      <c r="AGV235" s="111"/>
      <c r="AGW235" s="111"/>
      <c r="AGX235" s="111"/>
      <c r="AGY235" s="111"/>
      <c r="AGZ235" s="111"/>
      <c r="AHA235" s="111"/>
      <c r="AHB235" s="111"/>
      <c r="AHC235" s="111"/>
      <c r="AHD235" s="111"/>
      <c r="AHE235" s="111"/>
      <c r="AHF235" s="111"/>
      <c r="AHG235" s="111"/>
      <c r="AHH235" s="111"/>
      <c r="AHI235" s="111"/>
      <c r="AHJ235" s="111"/>
      <c r="AHK235" s="111"/>
      <c r="AHL235" s="111"/>
      <c r="AHM235" s="111"/>
      <c r="AHN235" s="111"/>
      <c r="AHO235" s="111"/>
      <c r="AHP235" s="111"/>
      <c r="AHQ235" s="111"/>
      <c r="AHR235" s="111"/>
      <c r="AHS235" s="111"/>
      <c r="AHT235" s="111"/>
      <c r="AHU235" s="111"/>
      <c r="AHV235" s="111"/>
      <c r="AHW235" s="111"/>
      <c r="AHX235" s="111"/>
      <c r="AHY235" s="111"/>
      <c r="AHZ235" s="111"/>
      <c r="AIA235" s="111"/>
      <c r="AIB235" s="111"/>
      <c r="AIC235" s="111"/>
      <c r="AID235" s="111"/>
      <c r="AIE235" s="111"/>
      <c r="AIF235" s="111"/>
      <c r="AIG235" s="111"/>
      <c r="AIH235" s="111"/>
      <c r="AII235" s="111"/>
      <c r="AIJ235" s="111"/>
      <c r="AIK235" s="111"/>
      <c r="AIL235" s="111"/>
      <c r="AIM235" s="111"/>
      <c r="AIN235" s="111"/>
      <c r="AIO235" s="111"/>
      <c r="AIP235" s="111"/>
      <c r="AIQ235" s="111"/>
      <c r="AIR235" s="111"/>
      <c r="AIS235" s="111"/>
      <c r="AIT235" s="111"/>
      <c r="AIU235" s="111"/>
      <c r="AIV235" s="111"/>
      <c r="AIW235" s="111"/>
      <c r="AIX235" s="111"/>
      <c r="AIY235" s="111"/>
      <c r="AIZ235" s="111"/>
      <c r="AJA235" s="111"/>
      <c r="AJB235" s="111"/>
      <c r="AJC235" s="111"/>
      <c r="AJD235" s="111"/>
      <c r="AJE235" s="111"/>
      <c r="AJF235" s="111"/>
      <c r="AJG235" s="111"/>
      <c r="AJH235" s="111"/>
      <c r="AJI235" s="111"/>
      <c r="AJJ235" s="111"/>
      <c r="AJK235" s="111"/>
      <c r="AJL235" s="111"/>
      <c r="AJM235" s="111"/>
      <c r="AJN235" s="111"/>
      <c r="AJO235" s="111"/>
      <c r="AJP235" s="111"/>
      <c r="AJQ235" s="111"/>
      <c r="AJR235" s="111"/>
      <c r="AJS235" s="111"/>
      <c r="AJT235" s="111"/>
      <c r="AJU235" s="111"/>
      <c r="AJV235" s="111"/>
      <c r="AJW235" s="111"/>
      <c r="AJX235" s="111"/>
      <c r="AJY235" s="111"/>
      <c r="AJZ235" s="111"/>
      <c r="AKA235" s="111"/>
      <c r="AKB235" s="111"/>
      <c r="AKC235" s="111"/>
      <c r="AKD235" s="111"/>
      <c r="AKE235" s="111"/>
      <c r="AKF235" s="111"/>
      <c r="AKG235" s="111"/>
      <c r="AKH235" s="111"/>
      <c r="AKI235" s="111"/>
      <c r="AKJ235" s="111"/>
      <c r="AKK235" s="111"/>
      <c r="AKL235" s="111"/>
      <c r="AKM235" s="111"/>
      <c r="AKN235" s="111"/>
      <c r="AKO235" s="111"/>
      <c r="AKP235" s="111"/>
      <c r="AKQ235" s="111"/>
      <c r="AKR235" s="111"/>
      <c r="AKS235" s="111"/>
      <c r="AKT235" s="111"/>
      <c r="AKU235" s="111"/>
      <c r="AKV235" s="111"/>
      <c r="AKW235" s="111"/>
      <c r="AKX235" s="111"/>
      <c r="AKY235" s="111"/>
      <c r="AKZ235" s="111"/>
      <c r="ALA235" s="111"/>
      <c r="ALB235" s="111"/>
      <c r="ALC235" s="111"/>
      <c r="ALD235" s="111"/>
      <c r="ALE235" s="111"/>
      <c r="ALF235" s="111"/>
      <c r="ALG235" s="111"/>
      <c r="ALH235" s="111"/>
      <c r="ALI235" s="111"/>
      <c r="ALJ235" s="111"/>
      <c r="ALK235" s="111"/>
      <c r="ALL235" s="111"/>
      <c r="ALM235" s="111"/>
      <c r="ALN235" s="111"/>
      <c r="ALO235" s="111"/>
      <c r="ALP235" s="111"/>
      <c r="ALQ235" s="111"/>
      <c r="ALR235" s="111"/>
      <c r="ALS235" s="111"/>
      <c r="ALT235" s="111"/>
      <c r="ALU235" s="111"/>
      <c r="ALV235" s="111"/>
      <c r="ALW235" s="111"/>
      <c r="ALX235" s="111"/>
      <c r="ALY235" s="111"/>
      <c r="ALZ235" s="111"/>
      <c r="AMA235" s="111"/>
      <c r="AMB235" s="111"/>
      <c r="AMC235" s="111"/>
      <c r="AMD235" s="111"/>
      <c r="AME235" s="111"/>
    </row>
    <row r="236" spans="1:1019" s="112" customFormat="1" ht="11.25">
      <c r="A236" s="373"/>
      <c r="B236" s="432"/>
      <c r="C236" s="123"/>
      <c r="D236" s="142"/>
      <c r="E236" s="133"/>
      <c r="F236" s="151"/>
    </row>
    <row r="237" spans="1:1019" s="112" customFormat="1" ht="11.25">
      <c r="A237" s="373"/>
      <c r="B237" s="432"/>
      <c r="C237" s="123"/>
      <c r="D237" s="142"/>
      <c r="E237" s="133"/>
      <c r="F237" s="151"/>
    </row>
    <row r="238" spans="1:1019" s="112" customFormat="1" ht="11.25">
      <c r="A238" s="373"/>
      <c r="B238" s="432"/>
      <c r="C238" s="123"/>
      <c r="D238" s="142"/>
      <c r="E238" s="133"/>
      <c r="F238" s="151"/>
    </row>
    <row r="239" spans="1:1019" s="567" customFormat="1" ht="30">
      <c r="A239" s="760" t="s">
        <v>157</v>
      </c>
      <c r="B239" s="761" t="s">
        <v>393</v>
      </c>
      <c r="C239" s="123"/>
      <c r="D239" s="142"/>
      <c r="E239" s="29"/>
      <c r="F239" s="151"/>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c r="AO239" s="112"/>
      <c r="AP239" s="112"/>
      <c r="AQ239" s="112"/>
      <c r="AR239" s="112"/>
      <c r="AS239" s="112"/>
      <c r="AT239" s="112"/>
      <c r="AU239" s="112"/>
      <c r="AV239" s="112"/>
      <c r="AW239" s="112"/>
      <c r="AX239" s="112"/>
      <c r="AY239" s="112"/>
      <c r="AZ239" s="112"/>
      <c r="BA239" s="112"/>
      <c r="BB239" s="112"/>
      <c r="BC239" s="112"/>
      <c r="BD239" s="112"/>
      <c r="BE239" s="112"/>
      <c r="BF239" s="112"/>
      <c r="BG239" s="112"/>
      <c r="BH239" s="112"/>
      <c r="BI239" s="112"/>
      <c r="BJ239" s="112"/>
      <c r="BK239" s="112"/>
      <c r="BL239" s="112"/>
      <c r="BM239" s="112"/>
      <c r="BN239" s="112"/>
      <c r="BO239" s="112"/>
      <c r="BP239" s="112"/>
      <c r="BQ239" s="112"/>
      <c r="BR239" s="112"/>
      <c r="BS239" s="112"/>
      <c r="BT239" s="112"/>
      <c r="BU239" s="112"/>
      <c r="BV239" s="112"/>
      <c r="BW239" s="112"/>
      <c r="BX239" s="112"/>
      <c r="BY239" s="112"/>
      <c r="BZ239" s="112"/>
      <c r="CA239" s="112"/>
      <c r="CB239" s="112"/>
      <c r="CC239" s="112"/>
      <c r="CD239" s="112"/>
      <c r="CE239" s="112"/>
      <c r="CF239" s="112"/>
      <c r="CG239" s="112"/>
      <c r="CH239" s="112"/>
      <c r="CI239" s="112"/>
      <c r="CJ239" s="112"/>
      <c r="CK239" s="112"/>
      <c r="CL239" s="112"/>
      <c r="CM239" s="112"/>
      <c r="CN239" s="112"/>
      <c r="CO239" s="112"/>
      <c r="CP239" s="112"/>
      <c r="CQ239" s="112"/>
      <c r="CR239" s="112"/>
      <c r="CS239" s="112"/>
      <c r="CT239" s="112"/>
      <c r="CU239" s="112"/>
      <c r="CV239" s="112"/>
      <c r="CW239" s="112"/>
      <c r="CX239" s="112"/>
      <c r="CY239" s="112"/>
      <c r="CZ239" s="112"/>
      <c r="DA239" s="112"/>
      <c r="DB239" s="112"/>
      <c r="DC239" s="112"/>
      <c r="DD239" s="112"/>
      <c r="DE239" s="112"/>
      <c r="DF239" s="112"/>
      <c r="DG239" s="112"/>
      <c r="DH239" s="112"/>
      <c r="DI239" s="112"/>
      <c r="DJ239" s="112"/>
      <c r="DK239" s="112"/>
      <c r="DL239" s="112"/>
      <c r="DM239" s="112"/>
      <c r="DN239" s="112"/>
      <c r="DO239" s="112"/>
      <c r="DP239" s="112"/>
      <c r="DQ239" s="112"/>
      <c r="DR239" s="112"/>
      <c r="DS239" s="112"/>
      <c r="DT239" s="112"/>
      <c r="DU239" s="112"/>
      <c r="DV239" s="112"/>
      <c r="DW239" s="112"/>
      <c r="DX239" s="112"/>
      <c r="DY239" s="112"/>
      <c r="DZ239" s="112"/>
      <c r="EA239" s="112"/>
      <c r="EB239" s="112"/>
      <c r="EC239" s="112"/>
      <c r="ED239" s="112"/>
      <c r="EE239" s="112"/>
      <c r="EF239" s="112"/>
      <c r="EG239" s="112"/>
      <c r="EH239" s="112"/>
      <c r="EI239" s="112"/>
      <c r="EJ239" s="112"/>
      <c r="EK239" s="112"/>
      <c r="EL239" s="112"/>
      <c r="EM239" s="112"/>
      <c r="EN239" s="112"/>
      <c r="EO239" s="112"/>
      <c r="EP239" s="112"/>
      <c r="EQ239" s="112"/>
      <c r="ER239" s="112"/>
      <c r="ES239" s="112"/>
      <c r="ET239" s="112"/>
      <c r="EU239" s="112"/>
      <c r="EV239" s="112"/>
      <c r="EW239" s="112"/>
      <c r="EX239" s="112"/>
      <c r="EY239" s="112"/>
      <c r="EZ239" s="112"/>
      <c r="FA239" s="112"/>
      <c r="FB239" s="112"/>
      <c r="FC239" s="112"/>
      <c r="FD239" s="112"/>
      <c r="FE239" s="112"/>
      <c r="FF239" s="112"/>
      <c r="FG239" s="112"/>
      <c r="FH239" s="112"/>
      <c r="FI239" s="112"/>
      <c r="FJ239" s="112"/>
      <c r="FK239" s="112"/>
      <c r="FL239" s="112"/>
      <c r="FM239" s="112"/>
      <c r="FN239" s="112"/>
      <c r="FO239" s="112"/>
      <c r="FP239" s="112"/>
      <c r="FQ239" s="112"/>
      <c r="FR239" s="112"/>
      <c r="FS239" s="112"/>
      <c r="FT239" s="112"/>
      <c r="FU239" s="112"/>
      <c r="FV239" s="112"/>
      <c r="FW239" s="112"/>
      <c r="FX239" s="112"/>
      <c r="FY239" s="112"/>
      <c r="FZ239" s="112"/>
      <c r="GA239" s="112"/>
      <c r="GB239" s="112"/>
      <c r="GC239" s="112"/>
      <c r="GD239" s="112"/>
      <c r="GE239" s="112"/>
      <c r="GF239" s="112"/>
      <c r="GG239" s="112"/>
      <c r="GH239" s="112"/>
      <c r="GI239" s="112"/>
      <c r="GJ239" s="112"/>
      <c r="GK239" s="112"/>
      <c r="GL239" s="112"/>
      <c r="GM239" s="112"/>
      <c r="GN239" s="112"/>
      <c r="GO239" s="112"/>
      <c r="GP239" s="112"/>
      <c r="GQ239" s="112"/>
      <c r="GR239" s="112"/>
      <c r="GS239" s="112"/>
      <c r="GT239" s="112"/>
      <c r="GU239" s="112"/>
      <c r="GV239" s="112"/>
      <c r="GW239" s="112"/>
      <c r="GX239" s="112"/>
      <c r="GY239" s="112"/>
      <c r="GZ239" s="112"/>
      <c r="HA239" s="112"/>
      <c r="HB239" s="112"/>
      <c r="HC239" s="112"/>
      <c r="HD239" s="112"/>
      <c r="HE239" s="112"/>
      <c r="HF239" s="112"/>
      <c r="HG239" s="112"/>
      <c r="HH239" s="112"/>
      <c r="HI239" s="112"/>
      <c r="HJ239" s="112"/>
      <c r="HK239" s="112"/>
      <c r="HL239" s="112"/>
      <c r="HM239" s="112"/>
      <c r="HN239" s="112"/>
      <c r="HO239" s="112"/>
      <c r="HP239" s="112"/>
      <c r="HQ239" s="112"/>
      <c r="HR239" s="112"/>
      <c r="HS239" s="112"/>
      <c r="HT239" s="112"/>
      <c r="HU239" s="112"/>
      <c r="HV239" s="112"/>
      <c r="HW239" s="112"/>
      <c r="HX239" s="112"/>
      <c r="HY239" s="112"/>
      <c r="HZ239" s="112"/>
      <c r="IA239" s="112"/>
      <c r="IB239" s="112"/>
      <c r="IC239" s="112"/>
      <c r="ID239" s="112"/>
      <c r="IE239" s="112"/>
      <c r="IF239" s="112"/>
      <c r="IG239" s="112"/>
      <c r="IH239" s="112"/>
      <c r="II239" s="112"/>
      <c r="IJ239" s="112"/>
      <c r="IK239" s="112"/>
      <c r="IL239" s="112"/>
      <c r="IM239" s="112"/>
      <c r="IN239" s="112"/>
      <c r="IO239" s="112"/>
      <c r="IP239" s="112"/>
      <c r="IQ239" s="112"/>
      <c r="IR239" s="112"/>
      <c r="IS239" s="112"/>
      <c r="IT239" s="112"/>
      <c r="IU239" s="112"/>
      <c r="IV239" s="112"/>
      <c r="IW239" s="112"/>
      <c r="IX239" s="112"/>
      <c r="IY239" s="112"/>
      <c r="IZ239" s="112"/>
      <c r="JA239" s="112"/>
      <c r="JB239" s="112"/>
      <c r="JC239" s="112"/>
      <c r="JD239" s="112"/>
      <c r="JE239" s="112"/>
      <c r="JF239" s="112"/>
      <c r="JG239" s="112"/>
      <c r="JH239" s="112"/>
      <c r="JI239" s="112"/>
      <c r="JJ239" s="112"/>
      <c r="JK239" s="112"/>
      <c r="JL239" s="112"/>
      <c r="JM239" s="112"/>
      <c r="JN239" s="112"/>
      <c r="JO239" s="112"/>
      <c r="JP239" s="112"/>
      <c r="JQ239" s="112"/>
      <c r="JR239" s="112"/>
      <c r="JS239" s="112"/>
      <c r="JT239" s="112"/>
      <c r="JU239" s="112"/>
      <c r="JV239" s="112"/>
      <c r="JW239" s="112"/>
      <c r="JX239" s="112"/>
      <c r="JY239" s="112"/>
      <c r="JZ239" s="112"/>
      <c r="KA239" s="112"/>
      <c r="KB239" s="112"/>
      <c r="KC239" s="112"/>
      <c r="KD239" s="112"/>
      <c r="KE239" s="112"/>
      <c r="KF239" s="112"/>
      <c r="KG239" s="112"/>
      <c r="KH239" s="112"/>
      <c r="KI239" s="112"/>
      <c r="KJ239" s="112"/>
      <c r="KK239" s="112"/>
      <c r="KL239" s="112"/>
      <c r="KM239" s="112"/>
      <c r="KN239" s="112"/>
      <c r="KO239" s="112"/>
      <c r="KP239" s="112"/>
      <c r="KQ239" s="112"/>
      <c r="KR239" s="112"/>
      <c r="KS239" s="112"/>
      <c r="KT239" s="112"/>
      <c r="KU239" s="112"/>
      <c r="KV239" s="112"/>
      <c r="KW239" s="112"/>
      <c r="KX239" s="112"/>
      <c r="KY239" s="112"/>
      <c r="KZ239" s="112"/>
      <c r="LA239" s="112"/>
      <c r="LB239" s="112"/>
      <c r="LC239" s="112"/>
      <c r="LD239" s="112"/>
      <c r="LE239" s="112"/>
      <c r="LF239" s="112"/>
      <c r="LG239" s="112"/>
      <c r="LH239" s="112"/>
      <c r="LI239" s="112"/>
      <c r="LJ239" s="112"/>
      <c r="LK239" s="112"/>
      <c r="LL239" s="112"/>
      <c r="LM239" s="112"/>
      <c r="LN239" s="112"/>
      <c r="LO239" s="112"/>
      <c r="LP239" s="112"/>
      <c r="LQ239" s="112"/>
      <c r="LR239" s="112"/>
      <c r="LS239" s="112"/>
      <c r="LT239" s="112"/>
      <c r="LU239" s="112"/>
      <c r="LV239" s="112"/>
      <c r="LW239" s="112"/>
      <c r="LX239" s="112"/>
      <c r="LY239" s="112"/>
      <c r="LZ239" s="112"/>
      <c r="MA239" s="112"/>
      <c r="MB239" s="112"/>
      <c r="MC239" s="112"/>
      <c r="MD239" s="112"/>
      <c r="ME239" s="112"/>
      <c r="MF239" s="112"/>
      <c r="MG239" s="112"/>
      <c r="MH239" s="112"/>
      <c r="MI239" s="112"/>
      <c r="MJ239" s="112"/>
      <c r="MK239" s="112"/>
      <c r="ML239" s="112"/>
      <c r="MM239" s="112"/>
      <c r="MN239" s="112"/>
      <c r="MO239" s="112"/>
      <c r="MP239" s="112"/>
      <c r="MQ239" s="112"/>
      <c r="MR239" s="112"/>
      <c r="MS239" s="112"/>
      <c r="MT239" s="112"/>
      <c r="MU239" s="112"/>
      <c r="MV239" s="112"/>
      <c r="MW239" s="112"/>
      <c r="MX239" s="112"/>
      <c r="MY239" s="112"/>
      <c r="MZ239" s="112"/>
      <c r="NA239" s="112"/>
      <c r="NB239" s="112"/>
      <c r="NC239" s="112"/>
      <c r="ND239" s="112"/>
      <c r="NE239" s="112"/>
      <c r="NF239" s="112"/>
      <c r="NG239" s="112"/>
      <c r="NH239" s="112"/>
      <c r="NI239" s="112"/>
      <c r="NJ239" s="112"/>
      <c r="NK239" s="112"/>
      <c r="NL239" s="112"/>
      <c r="NM239" s="112"/>
      <c r="NN239" s="112"/>
      <c r="NO239" s="112"/>
      <c r="NP239" s="112"/>
      <c r="NQ239" s="112"/>
      <c r="NR239" s="112"/>
      <c r="NS239" s="112"/>
      <c r="NT239" s="112"/>
      <c r="NU239" s="112"/>
      <c r="NV239" s="112"/>
      <c r="NW239" s="112"/>
      <c r="NX239" s="112"/>
      <c r="NY239" s="112"/>
      <c r="NZ239" s="112"/>
      <c r="OA239" s="112"/>
      <c r="OB239" s="112"/>
      <c r="OC239" s="112"/>
      <c r="OD239" s="112"/>
      <c r="OE239" s="112"/>
      <c r="OF239" s="112"/>
      <c r="OG239" s="112"/>
      <c r="OH239" s="112"/>
      <c r="OI239" s="112"/>
      <c r="OJ239" s="112"/>
      <c r="OK239" s="112"/>
      <c r="OL239" s="112"/>
      <c r="OM239" s="112"/>
      <c r="ON239" s="112"/>
      <c r="OO239" s="112"/>
      <c r="OP239" s="112"/>
      <c r="OQ239" s="112"/>
      <c r="OR239" s="112"/>
      <c r="OS239" s="112"/>
      <c r="OT239" s="112"/>
      <c r="OU239" s="112"/>
      <c r="OV239" s="112"/>
      <c r="OW239" s="112"/>
      <c r="OX239" s="112"/>
      <c r="OY239" s="112"/>
      <c r="OZ239" s="112"/>
      <c r="PA239" s="112"/>
      <c r="PB239" s="112"/>
      <c r="PC239" s="112"/>
      <c r="PD239" s="112"/>
      <c r="PE239" s="112"/>
      <c r="PF239" s="112"/>
      <c r="PG239" s="112"/>
      <c r="PH239" s="112"/>
      <c r="PI239" s="112"/>
      <c r="PJ239" s="112"/>
      <c r="PK239" s="112"/>
      <c r="PL239" s="112"/>
      <c r="PM239" s="112"/>
      <c r="PN239" s="112"/>
      <c r="PO239" s="112"/>
      <c r="PP239" s="112"/>
      <c r="PQ239" s="112"/>
      <c r="PR239" s="112"/>
      <c r="PS239" s="112"/>
      <c r="PT239" s="112"/>
      <c r="PU239" s="112"/>
      <c r="PV239" s="112"/>
      <c r="PW239" s="112"/>
      <c r="PX239" s="112"/>
      <c r="PY239" s="112"/>
      <c r="PZ239" s="112"/>
      <c r="QA239" s="112"/>
      <c r="QB239" s="112"/>
      <c r="QC239" s="112"/>
      <c r="QD239" s="112"/>
      <c r="QE239" s="112"/>
      <c r="QF239" s="112"/>
      <c r="QG239" s="112"/>
      <c r="QH239" s="112"/>
      <c r="QI239" s="112"/>
      <c r="QJ239" s="112"/>
      <c r="QK239" s="112"/>
      <c r="QL239" s="112"/>
      <c r="QM239" s="112"/>
      <c r="QN239" s="112"/>
      <c r="QO239" s="112"/>
      <c r="QP239" s="112"/>
      <c r="QQ239" s="112"/>
      <c r="QR239" s="112"/>
      <c r="QS239" s="112"/>
      <c r="QT239" s="112"/>
      <c r="QU239" s="112"/>
      <c r="QV239" s="112"/>
      <c r="QW239" s="112"/>
      <c r="QX239" s="112"/>
      <c r="QY239" s="112"/>
      <c r="QZ239" s="112"/>
      <c r="RA239" s="112"/>
      <c r="RB239" s="112"/>
      <c r="RC239" s="112"/>
      <c r="RD239" s="112"/>
      <c r="RE239" s="112"/>
      <c r="RF239" s="112"/>
      <c r="RG239" s="112"/>
      <c r="RH239" s="112"/>
      <c r="RI239" s="112"/>
      <c r="RJ239" s="112"/>
      <c r="RK239" s="112"/>
      <c r="RL239" s="112"/>
      <c r="RM239" s="112"/>
      <c r="RN239" s="112"/>
      <c r="RO239" s="112"/>
      <c r="RP239" s="112"/>
      <c r="RQ239" s="112"/>
      <c r="RR239" s="112"/>
      <c r="RS239" s="112"/>
      <c r="RT239" s="112"/>
      <c r="RU239" s="112"/>
      <c r="RV239" s="112"/>
      <c r="RW239" s="112"/>
      <c r="RX239" s="112"/>
      <c r="RY239" s="112"/>
      <c r="RZ239" s="112"/>
      <c r="SA239" s="112"/>
      <c r="SB239" s="112"/>
      <c r="SC239" s="112"/>
      <c r="SD239" s="112"/>
      <c r="SE239" s="112"/>
      <c r="SF239" s="112"/>
      <c r="SG239" s="112"/>
      <c r="SH239" s="112"/>
      <c r="SI239" s="112"/>
      <c r="SJ239" s="112"/>
      <c r="SK239" s="112"/>
      <c r="SL239" s="112"/>
      <c r="SM239" s="112"/>
      <c r="SN239" s="112"/>
      <c r="SO239" s="112"/>
      <c r="SP239" s="112"/>
      <c r="SQ239" s="112"/>
      <c r="SR239" s="112"/>
      <c r="SS239" s="112"/>
      <c r="ST239" s="112"/>
      <c r="SU239" s="112"/>
      <c r="SV239" s="112"/>
      <c r="SW239" s="112"/>
      <c r="SX239" s="112"/>
      <c r="SY239" s="112"/>
      <c r="SZ239" s="112"/>
      <c r="TA239" s="112"/>
      <c r="TB239" s="112"/>
      <c r="TC239" s="112"/>
      <c r="TD239" s="112"/>
      <c r="TE239" s="112"/>
      <c r="TF239" s="112"/>
      <c r="TG239" s="112"/>
      <c r="TH239" s="112"/>
      <c r="TI239" s="112"/>
      <c r="TJ239" s="112"/>
      <c r="TK239" s="112"/>
      <c r="TL239" s="112"/>
      <c r="TM239" s="112"/>
      <c r="TN239" s="112"/>
      <c r="TO239" s="112"/>
      <c r="TP239" s="112"/>
      <c r="TQ239" s="112"/>
      <c r="TR239" s="112"/>
      <c r="TS239" s="112"/>
      <c r="TT239" s="112"/>
      <c r="TU239" s="112"/>
      <c r="TV239" s="112"/>
      <c r="TW239" s="112"/>
      <c r="TX239" s="112"/>
      <c r="TY239" s="112"/>
      <c r="TZ239" s="112"/>
      <c r="UA239" s="112"/>
      <c r="UB239" s="112"/>
      <c r="UC239" s="112"/>
      <c r="UD239" s="112"/>
      <c r="UE239" s="112"/>
      <c r="UF239" s="112"/>
      <c r="UG239" s="112"/>
      <c r="UH239" s="112"/>
      <c r="UI239" s="112"/>
      <c r="UJ239" s="112"/>
      <c r="UK239" s="112"/>
      <c r="UL239" s="112"/>
      <c r="UM239" s="112"/>
      <c r="UN239" s="112"/>
      <c r="UO239" s="112"/>
      <c r="UP239" s="112"/>
      <c r="UQ239" s="112"/>
      <c r="UR239" s="112"/>
      <c r="US239" s="112"/>
      <c r="UT239" s="112"/>
      <c r="UU239" s="112"/>
      <c r="UV239" s="112"/>
      <c r="UW239" s="112"/>
      <c r="UX239" s="112"/>
      <c r="UY239" s="112"/>
      <c r="UZ239" s="112"/>
      <c r="VA239" s="112"/>
      <c r="VB239" s="112"/>
      <c r="VC239" s="112"/>
      <c r="VD239" s="112"/>
      <c r="VE239" s="112"/>
      <c r="VF239" s="112"/>
      <c r="VG239" s="112"/>
      <c r="VH239" s="112"/>
      <c r="VI239" s="112"/>
      <c r="VJ239" s="112"/>
      <c r="VK239" s="112"/>
      <c r="VL239" s="112"/>
      <c r="VM239" s="112"/>
      <c r="VN239" s="112"/>
      <c r="VO239" s="112"/>
      <c r="VP239" s="112"/>
      <c r="VQ239" s="112"/>
      <c r="VR239" s="112"/>
      <c r="VS239" s="112"/>
      <c r="VT239" s="112"/>
      <c r="VU239" s="112"/>
      <c r="VV239" s="112"/>
      <c r="VW239" s="112"/>
      <c r="VX239" s="112"/>
      <c r="VY239" s="112"/>
      <c r="VZ239" s="112"/>
      <c r="WA239" s="112"/>
      <c r="WB239" s="112"/>
      <c r="WC239" s="112"/>
      <c r="WD239" s="112"/>
      <c r="WE239" s="112"/>
      <c r="WF239" s="112"/>
      <c r="WG239" s="112"/>
      <c r="WH239" s="112"/>
      <c r="WI239" s="112"/>
      <c r="WJ239" s="112"/>
      <c r="WK239" s="112"/>
      <c r="WL239" s="112"/>
      <c r="WM239" s="112"/>
      <c r="WN239" s="112"/>
      <c r="WO239" s="112"/>
      <c r="WP239" s="112"/>
      <c r="WQ239" s="112"/>
      <c r="WR239" s="112"/>
      <c r="WS239" s="112"/>
      <c r="WT239" s="112"/>
      <c r="WU239" s="112"/>
      <c r="WV239" s="112"/>
      <c r="WW239" s="112"/>
      <c r="WX239" s="112"/>
      <c r="WY239" s="112"/>
      <c r="WZ239" s="112"/>
      <c r="XA239" s="112"/>
      <c r="XB239" s="112"/>
      <c r="XC239" s="112"/>
      <c r="XD239" s="112"/>
      <c r="XE239" s="112"/>
      <c r="XF239" s="112"/>
      <c r="XG239" s="112"/>
      <c r="XH239" s="112"/>
      <c r="XI239" s="112"/>
      <c r="XJ239" s="112"/>
      <c r="XK239" s="112"/>
      <c r="XL239" s="112"/>
      <c r="XM239" s="112"/>
      <c r="XN239" s="112"/>
      <c r="XO239" s="112"/>
      <c r="XP239" s="112"/>
      <c r="XQ239" s="112"/>
      <c r="XR239" s="112"/>
      <c r="XS239" s="112"/>
      <c r="XT239" s="112"/>
      <c r="XU239" s="112"/>
      <c r="XV239" s="112"/>
      <c r="XW239" s="112"/>
      <c r="XX239" s="112"/>
      <c r="XY239" s="112"/>
      <c r="XZ239" s="112"/>
      <c r="YA239" s="112"/>
      <c r="YB239" s="112"/>
      <c r="YC239" s="112"/>
      <c r="YD239" s="112"/>
      <c r="YE239" s="112"/>
      <c r="YF239" s="112"/>
      <c r="YG239" s="112"/>
      <c r="YH239" s="112"/>
      <c r="YI239" s="112"/>
      <c r="YJ239" s="112"/>
      <c r="YK239" s="112"/>
      <c r="YL239" s="112"/>
      <c r="YM239" s="112"/>
      <c r="YN239" s="112"/>
      <c r="YO239" s="112"/>
      <c r="YP239" s="112"/>
      <c r="YQ239" s="112"/>
      <c r="YR239" s="112"/>
      <c r="YS239" s="112"/>
      <c r="YT239" s="112"/>
      <c r="YU239" s="112"/>
      <c r="YV239" s="112"/>
      <c r="YW239" s="112"/>
      <c r="YX239" s="112"/>
      <c r="YY239" s="112"/>
      <c r="YZ239" s="112"/>
      <c r="ZA239" s="112"/>
      <c r="ZB239" s="112"/>
      <c r="ZC239" s="112"/>
      <c r="ZD239" s="112"/>
      <c r="ZE239" s="112"/>
      <c r="ZF239" s="112"/>
      <c r="ZG239" s="112"/>
      <c r="ZH239" s="112"/>
      <c r="ZI239" s="112"/>
      <c r="ZJ239" s="112"/>
      <c r="ZK239" s="112"/>
      <c r="ZL239" s="112"/>
      <c r="ZM239" s="112"/>
      <c r="ZN239" s="112"/>
      <c r="ZO239" s="112"/>
      <c r="ZP239" s="112"/>
      <c r="ZQ239" s="112"/>
      <c r="ZR239" s="112"/>
      <c r="ZS239" s="112"/>
      <c r="ZT239" s="112"/>
      <c r="ZU239" s="112"/>
      <c r="ZV239" s="112"/>
      <c r="ZW239" s="112"/>
      <c r="ZX239" s="112"/>
      <c r="ZY239" s="112"/>
      <c r="ZZ239" s="112"/>
      <c r="AAA239" s="112"/>
      <c r="AAB239" s="112"/>
      <c r="AAC239" s="112"/>
      <c r="AAD239" s="112"/>
      <c r="AAE239" s="112"/>
      <c r="AAF239" s="112"/>
      <c r="AAG239" s="112"/>
      <c r="AAH239" s="112"/>
      <c r="AAI239" s="112"/>
      <c r="AAJ239" s="112"/>
      <c r="AAK239" s="112"/>
      <c r="AAL239" s="112"/>
      <c r="AAM239" s="112"/>
      <c r="AAN239" s="112"/>
      <c r="AAO239" s="112"/>
      <c r="AAP239" s="112"/>
      <c r="AAQ239" s="112"/>
      <c r="AAR239" s="112"/>
      <c r="AAS239" s="112"/>
      <c r="AAT239" s="112"/>
      <c r="AAU239" s="112"/>
      <c r="AAV239" s="112"/>
      <c r="AAW239" s="112"/>
      <c r="AAX239" s="112"/>
      <c r="AAY239" s="112"/>
      <c r="AAZ239" s="112"/>
      <c r="ABA239" s="112"/>
      <c r="ABB239" s="112"/>
      <c r="ABC239" s="112"/>
      <c r="ABD239" s="112"/>
      <c r="ABE239" s="112"/>
      <c r="ABF239" s="112"/>
      <c r="ABG239" s="112"/>
      <c r="ABH239" s="112"/>
      <c r="ABI239" s="112"/>
      <c r="ABJ239" s="112"/>
      <c r="ABK239" s="112"/>
      <c r="ABL239" s="112"/>
      <c r="ABM239" s="112"/>
      <c r="ABN239" s="112"/>
      <c r="ABO239" s="112"/>
      <c r="ABP239" s="112"/>
      <c r="ABQ239" s="112"/>
      <c r="ABR239" s="112"/>
      <c r="ABS239" s="112"/>
      <c r="ABT239" s="112"/>
      <c r="ABU239" s="112"/>
      <c r="ABV239" s="112"/>
      <c r="ABW239" s="112"/>
      <c r="ABX239" s="112"/>
      <c r="ABY239" s="112"/>
      <c r="ABZ239" s="112"/>
      <c r="ACA239" s="112"/>
      <c r="ACB239" s="112"/>
      <c r="ACC239" s="112"/>
      <c r="ACD239" s="112"/>
      <c r="ACE239" s="112"/>
      <c r="ACF239" s="112"/>
      <c r="ACG239" s="112"/>
      <c r="ACH239" s="112"/>
      <c r="ACI239" s="112"/>
      <c r="ACJ239" s="112"/>
      <c r="ACK239" s="112"/>
      <c r="ACL239" s="112"/>
      <c r="ACM239" s="112"/>
      <c r="ACN239" s="112"/>
      <c r="ACO239" s="112"/>
      <c r="ACP239" s="112"/>
      <c r="ACQ239" s="112"/>
      <c r="ACR239" s="112"/>
      <c r="ACS239" s="112"/>
      <c r="ACT239" s="112"/>
      <c r="ACU239" s="112"/>
      <c r="ACV239" s="112"/>
      <c r="ACW239" s="112"/>
      <c r="ACX239" s="112"/>
      <c r="ACY239" s="112"/>
      <c r="ACZ239" s="112"/>
      <c r="ADA239" s="112"/>
      <c r="ADB239" s="112"/>
      <c r="ADC239" s="112"/>
      <c r="ADD239" s="112"/>
      <c r="ADE239" s="112"/>
      <c r="ADF239" s="112"/>
      <c r="ADG239" s="112"/>
      <c r="ADH239" s="112"/>
      <c r="ADI239" s="112"/>
      <c r="ADJ239" s="112"/>
      <c r="ADK239" s="112"/>
      <c r="ADL239" s="112"/>
      <c r="ADM239" s="112"/>
      <c r="ADN239" s="112"/>
      <c r="ADO239" s="112"/>
      <c r="ADP239" s="112"/>
      <c r="ADQ239" s="112"/>
      <c r="ADR239" s="112"/>
      <c r="ADS239" s="112"/>
      <c r="ADT239" s="112"/>
      <c r="ADU239" s="112"/>
      <c r="ADV239" s="112"/>
      <c r="ADW239" s="112"/>
      <c r="ADX239" s="112"/>
      <c r="ADY239" s="112"/>
      <c r="ADZ239" s="112"/>
      <c r="AEA239" s="112"/>
      <c r="AEB239" s="112"/>
      <c r="AEC239" s="112"/>
      <c r="AED239" s="112"/>
      <c r="AEE239" s="112"/>
      <c r="AEF239" s="112"/>
      <c r="AEG239" s="112"/>
      <c r="AEH239" s="112"/>
      <c r="AEI239" s="112"/>
      <c r="AEJ239" s="112"/>
      <c r="AEK239" s="112"/>
      <c r="AEL239" s="112"/>
      <c r="AEM239" s="112"/>
      <c r="AEN239" s="112"/>
      <c r="AEO239" s="112"/>
      <c r="AEP239" s="112"/>
      <c r="AEQ239" s="112"/>
      <c r="AER239" s="112"/>
      <c r="AES239" s="112"/>
      <c r="AET239" s="112"/>
      <c r="AEU239" s="112"/>
      <c r="AEV239" s="112"/>
      <c r="AEW239" s="112"/>
      <c r="AEX239" s="112"/>
      <c r="AEY239" s="112"/>
      <c r="AEZ239" s="112"/>
      <c r="AFA239" s="112"/>
      <c r="AFB239" s="112"/>
      <c r="AFC239" s="112"/>
      <c r="AFD239" s="112"/>
      <c r="AFE239" s="112"/>
      <c r="AFF239" s="112"/>
      <c r="AFG239" s="112"/>
      <c r="AFH239" s="112"/>
      <c r="AFI239" s="112"/>
      <c r="AFJ239" s="112"/>
      <c r="AFK239" s="112"/>
      <c r="AFL239" s="112"/>
      <c r="AFM239" s="112"/>
      <c r="AFN239" s="112"/>
      <c r="AFO239" s="112"/>
      <c r="AFP239" s="112"/>
      <c r="AFQ239" s="112"/>
      <c r="AFR239" s="112"/>
      <c r="AFS239" s="112"/>
      <c r="AFT239" s="112"/>
      <c r="AFU239" s="112"/>
      <c r="AFV239" s="112"/>
      <c r="AFW239" s="112"/>
      <c r="AFX239" s="112"/>
      <c r="AFY239" s="112"/>
      <c r="AFZ239" s="112"/>
      <c r="AGA239" s="112"/>
      <c r="AGB239" s="112"/>
      <c r="AGC239" s="112"/>
      <c r="AGD239" s="112"/>
      <c r="AGE239" s="112"/>
      <c r="AGF239" s="112"/>
      <c r="AGG239" s="112"/>
      <c r="AGH239" s="112"/>
      <c r="AGI239" s="112"/>
      <c r="AGJ239" s="112"/>
      <c r="AGK239" s="112"/>
      <c r="AGL239" s="112"/>
      <c r="AGM239" s="112"/>
      <c r="AGN239" s="112"/>
      <c r="AGO239" s="112"/>
      <c r="AGP239" s="112"/>
      <c r="AGQ239" s="112"/>
      <c r="AGR239" s="112"/>
      <c r="AGS239" s="112"/>
      <c r="AGT239" s="112"/>
      <c r="AGU239" s="112"/>
      <c r="AGV239" s="112"/>
      <c r="AGW239" s="112"/>
      <c r="AGX239" s="112"/>
      <c r="AGY239" s="112"/>
      <c r="AGZ239" s="112"/>
      <c r="AHA239" s="112"/>
      <c r="AHB239" s="112"/>
      <c r="AHC239" s="112"/>
      <c r="AHD239" s="112"/>
      <c r="AHE239" s="112"/>
      <c r="AHF239" s="112"/>
      <c r="AHG239" s="112"/>
      <c r="AHH239" s="112"/>
      <c r="AHI239" s="112"/>
      <c r="AHJ239" s="112"/>
      <c r="AHK239" s="112"/>
      <c r="AHL239" s="112"/>
      <c r="AHM239" s="112"/>
      <c r="AHN239" s="112"/>
      <c r="AHO239" s="112"/>
      <c r="AHP239" s="112"/>
      <c r="AHQ239" s="112"/>
      <c r="AHR239" s="112"/>
      <c r="AHS239" s="112"/>
      <c r="AHT239" s="112"/>
      <c r="AHU239" s="112"/>
      <c r="AHV239" s="112"/>
      <c r="AHW239" s="112"/>
      <c r="AHX239" s="112"/>
      <c r="AHY239" s="112"/>
      <c r="AHZ239" s="112"/>
      <c r="AIA239" s="112"/>
      <c r="AIB239" s="112"/>
      <c r="AIC239" s="112"/>
      <c r="AID239" s="112"/>
      <c r="AIE239" s="112"/>
      <c r="AIF239" s="112"/>
      <c r="AIG239" s="112"/>
      <c r="AIH239" s="112"/>
      <c r="AII239" s="112"/>
      <c r="AIJ239" s="112"/>
      <c r="AIK239" s="112"/>
      <c r="AIL239" s="112"/>
      <c r="AIM239" s="112"/>
      <c r="AIN239" s="112"/>
      <c r="AIO239" s="112"/>
      <c r="AIP239" s="112"/>
      <c r="AIQ239" s="112"/>
      <c r="AIR239" s="112"/>
      <c r="AIS239" s="112"/>
      <c r="AIT239" s="112"/>
      <c r="AIU239" s="112"/>
      <c r="AIV239" s="112"/>
      <c r="AIW239" s="112"/>
      <c r="AIX239" s="112"/>
      <c r="AIY239" s="112"/>
      <c r="AIZ239" s="112"/>
      <c r="AJA239" s="112"/>
      <c r="AJB239" s="112"/>
      <c r="AJC239" s="112"/>
      <c r="AJD239" s="112"/>
      <c r="AJE239" s="112"/>
      <c r="AJF239" s="112"/>
      <c r="AJG239" s="112"/>
      <c r="AJH239" s="112"/>
      <c r="AJI239" s="112"/>
      <c r="AJJ239" s="112"/>
      <c r="AJK239" s="112"/>
      <c r="AJL239" s="112"/>
      <c r="AJM239" s="112"/>
      <c r="AJN239" s="112"/>
      <c r="AJO239" s="112"/>
      <c r="AJP239" s="112"/>
      <c r="AJQ239" s="112"/>
      <c r="AJR239" s="112"/>
      <c r="AJS239" s="112"/>
      <c r="AJT239" s="112"/>
      <c r="AJU239" s="112"/>
      <c r="AJV239" s="112"/>
      <c r="AJW239" s="112"/>
      <c r="AJX239" s="112"/>
      <c r="AJY239" s="112"/>
      <c r="AJZ239" s="112"/>
      <c r="AKA239" s="112"/>
      <c r="AKB239" s="112"/>
      <c r="AKC239" s="112"/>
      <c r="AKD239" s="112"/>
      <c r="AKE239" s="112"/>
      <c r="AKF239" s="112"/>
      <c r="AKG239" s="112"/>
      <c r="AKH239" s="112"/>
      <c r="AKI239" s="112"/>
      <c r="AKJ239" s="112"/>
      <c r="AKK239" s="112"/>
      <c r="AKL239" s="112"/>
      <c r="AKM239" s="112"/>
      <c r="AKN239" s="112"/>
      <c r="AKO239" s="112"/>
      <c r="AKP239" s="112"/>
      <c r="AKQ239" s="112"/>
      <c r="AKR239" s="112"/>
      <c r="AKS239" s="112"/>
      <c r="AKT239" s="112"/>
      <c r="AKU239" s="112"/>
      <c r="AKV239" s="112"/>
      <c r="AKW239" s="112"/>
      <c r="AKX239" s="112"/>
      <c r="AKY239" s="112"/>
      <c r="AKZ239" s="112"/>
      <c r="ALA239" s="112"/>
      <c r="ALB239" s="112"/>
      <c r="ALC239" s="112"/>
      <c r="ALD239" s="112"/>
      <c r="ALE239" s="112"/>
      <c r="ALF239" s="112"/>
      <c r="ALG239" s="112"/>
      <c r="ALH239" s="112"/>
      <c r="ALI239" s="112"/>
      <c r="ALJ239" s="112"/>
      <c r="ALK239" s="112"/>
      <c r="ALL239" s="112"/>
      <c r="ALM239" s="112"/>
      <c r="ALN239" s="112"/>
      <c r="ALO239" s="112"/>
      <c r="ALP239" s="112"/>
      <c r="ALQ239" s="112"/>
      <c r="ALR239" s="112"/>
      <c r="ALS239" s="112"/>
      <c r="ALT239" s="112"/>
      <c r="ALU239" s="112"/>
      <c r="ALV239" s="112"/>
      <c r="ALW239" s="112"/>
      <c r="ALX239" s="112"/>
      <c r="ALY239" s="112"/>
      <c r="ALZ239" s="112"/>
      <c r="AMA239" s="112"/>
      <c r="AMB239" s="112"/>
      <c r="AMC239" s="112"/>
      <c r="AMD239" s="112"/>
      <c r="AME239" s="112"/>
    </row>
    <row r="240" spans="1:1019" s="567" customFormat="1" ht="9.75" customHeight="1">
      <c r="A240" s="768"/>
      <c r="B240" s="769"/>
      <c r="C240" s="770"/>
      <c r="D240" s="142"/>
      <c r="E240" s="29"/>
      <c r="F240" s="151"/>
      <c r="G240" s="112"/>
      <c r="H240" s="112"/>
      <c r="I240" s="112"/>
      <c r="J240" s="112"/>
      <c r="K240" s="112"/>
      <c r="L240" s="112"/>
      <c r="M240" s="112"/>
      <c r="N240" s="112"/>
      <c r="O240" s="112"/>
      <c r="P240" s="112"/>
      <c r="Q240" s="112"/>
      <c r="R240" s="112"/>
      <c r="S240" s="112"/>
      <c r="T240" s="112"/>
      <c r="U240" s="112"/>
      <c r="V240" s="112"/>
      <c r="W240" s="112"/>
      <c r="X240" s="112"/>
      <c r="Y240" s="112"/>
      <c r="Z240" s="112"/>
      <c r="AA240" s="112"/>
      <c r="AB240" s="112"/>
      <c r="AC240" s="112"/>
      <c r="AD240" s="112"/>
      <c r="AE240" s="112"/>
      <c r="AF240" s="112"/>
      <c r="AG240" s="112"/>
      <c r="AH240" s="112"/>
      <c r="AI240" s="112"/>
      <c r="AJ240" s="112"/>
      <c r="AK240" s="112"/>
      <c r="AL240" s="112"/>
      <c r="AM240" s="112"/>
      <c r="AN240" s="112"/>
      <c r="AO240" s="112"/>
      <c r="AP240" s="112"/>
      <c r="AQ240" s="112"/>
      <c r="AR240" s="112"/>
      <c r="AS240" s="112"/>
      <c r="AT240" s="112"/>
      <c r="AU240" s="112"/>
      <c r="AV240" s="112"/>
      <c r="AW240" s="112"/>
      <c r="AX240" s="112"/>
      <c r="AY240" s="112"/>
      <c r="AZ240" s="112"/>
      <c r="BA240" s="112"/>
      <c r="BB240" s="112"/>
      <c r="BC240" s="112"/>
      <c r="BD240" s="112"/>
      <c r="BE240" s="112"/>
      <c r="BF240" s="112"/>
      <c r="BG240" s="112"/>
      <c r="BH240" s="112"/>
      <c r="BI240" s="112"/>
      <c r="BJ240" s="112"/>
      <c r="BK240" s="112"/>
      <c r="BL240" s="112"/>
      <c r="BM240" s="112"/>
      <c r="BN240" s="112"/>
      <c r="BO240" s="112"/>
      <c r="BP240" s="112"/>
      <c r="BQ240" s="112"/>
      <c r="BR240" s="112"/>
      <c r="BS240" s="112"/>
      <c r="BT240" s="112"/>
      <c r="BU240" s="112"/>
      <c r="BV240" s="112"/>
      <c r="BW240" s="112"/>
      <c r="BX240" s="112"/>
      <c r="BY240" s="112"/>
      <c r="BZ240" s="112"/>
      <c r="CA240" s="112"/>
      <c r="CB240" s="112"/>
      <c r="CC240" s="112"/>
      <c r="CD240" s="112"/>
      <c r="CE240" s="112"/>
      <c r="CF240" s="112"/>
      <c r="CG240" s="112"/>
      <c r="CH240" s="112"/>
      <c r="CI240" s="112"/>
      <c r="CJ240" s="112"/>
      <c r="CK240" s="112"/>
      <c r="CL240" s="112"/>
      <c r="CM240" s="112"/>
      <c r="CN240" s="112"/>
      <c r="CO240" s="112"/>
      <c r="CP240" s="112"/>
      <c r="CQ240" s="112"/>
      <c r="CR240" s="112"/>
      <c r="CS240" s="112"/>
      <c r="CT240" s="112"/>
      <c r="CU240" s="112"/>
      <c r="CV240" s="112"/>
      <c r="CW240" s="112"/>
      <c r="CX240" s="112"/>
      <c r="CY240" s="112"/>
      <c r="CZ240" s="112"/>
      <c r="DA240" s="112"/>
      <c r="DB240" s="112"/>
      <c r="DC240" s="112"/>
      <c r="DD240" s="112"/>
      <c r="DE240" s="112"/>
      <c r="DF240" s="112"/>
      <c r="DG240" s="112"/>
      <c r="DH240" s="112"/>
      <c r="DI240" s="112"/>
      <c r="DJ240" s="112"/>
      <c r="DK240" s="112"/>
      <c r="DL240" s="112"/>
      <c r="DM240" s="112"/>
      <c r="DN240" s="112"/>
      <c r="DO240" s="112"/>
      <c r="DP240" s="112"/>
      <c r="DQ240" s="112"/>
      <c r="DR240" s="112"/>
      <c r="DS240" s="112"/>
      <c r="DT240" s="112"/>
      <c r="DU240" s="112"/>
      <c r="DV240" s="112"/>
      <c r="DW240" s="112"/>
      <c r="DX240" s="112"/>
      <c r="DY240" s="112"/>
      <c r="DZ240" s="112"/>
      <c r="EA240" s="112"/>
      <c r="EB240" s="112"/>
      <c r="EC240" s="112"/>
      <c r="ED240" s="112"/>
      <c r="EE240" s="112"/>
      <c r="EF240" s="112"/>
      <c r="EG240" s="112"/>
      <c r="EH240" s="112"/>
      <c r="EI240" s="112"/>
      <c r="EJ240" s="112"/>
      <c r="EK240" s="112"/>
      <c r="EL240" s="112"/>
      <c r="EM240" s="112"/>
      <c r="EN240" s="112"/>
      <c r="EO240" s="112"/>
      <c r="EP240" s="112"/>
      <c r="EQ240" s="112"/>
      <c r="ER240" s="112"/>
      <c r="ES240" s="112"/>
      <c r="ET240" s="112"/>
      <c r="EU240" s="112"/>
      <c r="EV240" s="112"/>
      <c r="EW240" s="112"/>
      <c r="EX240" s="112"/>
      <c r="EY240" s="112"/>
      <c r="EZ240" s="112"/>
      <c r="FA240" s="112"/>
      <c r="FB240" s="112"/>
      <c r="FC240" s="112"/>
      <c r="FD240" s="112"/>
      <c r="FE240" s="112"/>
      <c r="FF240" s="112"/>
      <c r="FG240" s="112"/>
      <c r="FH240" s="112"/>
      <c r="FI240" s="112"/>
      <c r="FJ240" s="112"/>
      <c r="FK240" s="112"/>
      <c r="FL240" s="112"/>
      <c r="FM240" s="112"/>
      <c r="FN240" s="112"/>
      <c r="FO240" s="112"/>
      <c r="FP240" s="112"/>
      <c r="FQ240" s="112"/>
      <c r="FR240" s="112"/>
      <c r="FS240" s="112"/>
      <c r="FT240" s="112"/>
      <c r="FU240" s="112"/>
      <c r="FV240" s="112"/>
      <c r="FW240" s="112"/>
      <c r="FX240" s="112"/>
      <c r="FY240" s="112"/>
      <c r="FZ240" s="112"/>
      <c r="GA240" s="112"/>
      <c r="GB240" s="112"/>
      <c r="GC240" s="112"/>
      <c r="GD240" s="112"/>
      <c r="GE240" s="112"/>
      <c r="GF240" s="112"/>
      <c r="GG240" s="112"/>
      <c r="GH240" s="112"/>
      <c r="GI240" s="112"/>
      <c r="GJ240" s="112"/>
      <c r="GK240" s="112"/>
      <c r="GL240" s="112"/>
      <c r="GM240" s="112"/>
      <c r="GN240" s="112"/>
      <c r="GO240" s="112"/>
      <c r="GP240" s="112"/>
      <c r="GQ240" s="112"/>
      <c r="GR240" s="112"/>
      <c r="GS240" s="112"/>
      <c r="GT240" s="112"/>
      <c r="GU240" s="112"/>
      <c r="GV240" s="112"/>
      <c r="GW240" s="112"/>
      <c r="GX240" s="112"/>
      <c r="GY240" s="112"/>
      <c r="GZ240" s="112"/>
      <c r="HA240" s="112"/>
      <c r="HB240" s="112"/>
      <c r="HC240" s="112"/>
      <c r="HD240" s="112"/>
      <c r="HE240" s="112"/>
      <c r="HF240" s="112"/>
      <c r="HG240" s="112"/>
      <c r="HH240" s="112"/>
      <c r="HI240" s="112"/>
      <c r="HJ240" s="112"/>
      <c r="HK240" s="112"/>
      <c r="HL240" s="112"/>
      <c r="HM240" s="112"/>
      <c r="HN240" s="112"/>
      <c r="HO240" s="112"/>
      <c r="HP240" s="112"/>
      <c r="HQ240" s="112"/>
      <c r="HR240" s="112"/>
      <c r="HS240" s="112"/>
      <c r="HT240" s="112"/>
      <c r="HU240" s="112"/>
      <c r="HV240" s="112"/>
      <c r="HW240" s="112"/>
      <c r="HX240" s="112"/>
      <c r="HY240" s="112"/>
      <c r="HZ240" s="112"/>
      <c r="IA240" s="112"/>
      <c r="IB240" s="112"/>
      <c r="IC240" s="112"/>
      <c r="ID240" s="112"/>
      <c r="IE240" s="112"/>
      <c r="IF240" s="112"/>
      <c r="IG240" s="112"/>
      <c r="IH240" s="112"/>
      <c r="II240" s="112"/>
      <c r="IJ240" s="112"/>
      <c r="IK240" s="112"/>
      <c r="IL240" s="112"/>
      <c r="IM240" s="112"/>
      <c r="IN240" s="112"/>
      <c r="IO240" s="112"/>
      <c r="IP240" s="112"/>
      <c r="IQ240" s="112"/>
      <c r="IR240" s="112"/>
      <c r="IS240" s="112"/>
      <c r="IT240" s="112"/>
      <c r="IU240" s="112"/>
      <c r="IV240" s="112"/>
      <c r="IW240" s="112"/>
      <c r="IX240" s="112"/>
      <c r="IY240" s="112"/>
      <c r="IZ240" s="112"/>
      <c r="JA240" s="112"/>
      <c r="JB240" s="112"/>
      <c r="JC240" s="112"/>
      <c r="JD240" s="112"/>
      <c r="JE240" s="112"/>
      <c r="JF240" s="112"/>
      <c r="JG240" s="112"/>
      <c r="JH240" s="112"/>
      <c r="JI240" s="112"/>
      <c r="JJ240" s="112"/>
      <c r="JK240" s="112"/>
      <c r="JL240" s="112"/>
      <c r="JM240" s="112"/>
      <c r="JN240" s="112"/>
      <c r="JO240" s="112"/>
      <c r="JP240" s="112"/>
      <c r="JQ240" s="112"/>
      <c r="JR240" s="112"/>
      <c r="JS240" s="112"/>
      <c r="JT240" s="112"/>
      <c r="JU240" s="112"/>
      <c r="JV240" s="112"/>
      <c r="JW240" s="112"/>
      <c r="JX240" s="112"/>
      <c r="JY240" s="112"/>
      <c r="JZ240" s="112"/>
      <c r="KA240" s="112"/>
      <c r="KB240" s="112"/>
      <c r="KC240" s="112"/>
      <c r="KD240" s="112"/>
      <c r="KE240" s="112"/>
      <c r="KF240" s="112"/>
      <c r="KG240" s="112"/>
      <c r="KH240" s="112"/>
      <c r="KI240" s="112"/>
      <c r="KJ240" s="112"/>
      <c r="KK240" s="112"/>
      <c r="KL240" s="112"/>
      <c r="KM240" s="112"/>
      <c r="KN240" s="112"/>
      <c r="KO240" s="112"/>
      <c r="KP240" s="112"/>
      <c r="KQ240" s="112"/>
      <c r="KR240" s="112"/>
      <c r="KS240" s="112"/>
      <c r="KT240" s="112"/>
      <c r="KU240" s="112"/>
      <c r="KV240" s="112"/>
      <c r="KW240" s="112"/>
      <c r="KX240" s="112"/>
      <c r="KY240" s="112"/>
      <c r="KZ240" s="112"/>
      <c r="LA240" s="112"/>
      <c r="LB240" s="112"/>
      <c r="LC240" s="112"/>
      <c r="LD240" s="112"/>
      <c r="LE240" s="112"/>
      <c r="LF240" s="112"/>
      <c r="LG240" s="112"/>
      <c r="LH240" s="112"/>
      <c r="LI240" s="112"/>
      <c r="LJ240" s="112"/>
      <c r="LK240" s="112"/>
      <c r="LL240" s="112"/>
      <c r="LM240" s="112"/>
      <c r="LN240" s="112"/>
      <c r="LO240" s="112"/>
      <c r="LP240" s="112"/>
      <c r="LQ240" s="112"/>
      <c r="LR240" s="112"/>
      <c r="LS240" s="112"/>
      <c r="LT240" s="112"/>
      <c r="LU240" s="112"/>
      <c r="LV240" s="112"/>
      <c r="LW240" s="112"/>
      <c r="LX240" s="112"/>
      <c r="LY240" s="112"/>
      <c r="LZ240" s="112"/>
      <c r="MA240" s="112"/>
      <c r="MB240" s="112"/>
      <c r="MC240" s="112"/>
      <c r="MD240" s="112"/>
      <c r="ME240" s="112"/>
      <c r="MF240" s="112"/>
      <c r="MG240" s="112"/>
      <c r="MH240" s="112"/>
      <c r="MI240" s="112"/>
      <c r="MJ240" s="112"/>
      <c r="MK240" s="112"/>
      <c r="ML240" s="112"/>
      <c r="MM240" s="112"/>
      <c r="MN240" s="112"/>
      <c r="MO240" s="112"/>
      <c r="MP240" s="112"/>
      <c r="MQ240" s="112"/>
      <c r="MR240" s="112"/>
      <c r="MS240" s="112"/>
      <c r="MT240" s="112"/>
      <c r="MU240" s="112"/>
      <c r="MV240" s="112"/>
      <c r="MW240" s="112"/>
      <c r="MX240" s="112"/>
      <c r="MY240" s="112"/>
      <c r="MZ240" s="112"/>
      <c r="NA240" s="112"/>
      <c r="NB240" s="112"/>
      <c r="NC240" s="112"/>
      <c r="ND240" s="112"/>
      <c r="NE240" s="112"/>
      <c r="NF240" s="112"/>
      <c r="NG240" s="112"/>
      <c r="NH240" s="112"/>
      <c r="NI240" s="112"/>
      <c r="NJ240" s="112"/>
      <c r="NK240" s="112"/>
      <c r="NL240" s="112"/>
      <c r="NM240" s="112"/>
      <c r="NN240" s="112"/>
      <c r="NO240" s="112"/>
      <c r="NP240" s="112"/>
      <c r="NQ240" s="112"/>
      <c r="NR240" s="112"/>
      <c r="NS240" s="112"/>
      <c r="NT240" s="112"/>
      <c r="NU240" s="112"/>
      <c r="NV240" s="112"/>
      <c r="NW240" s="112"/>
      <c r="NX240" s="112"/>
      <c r="NY240" s="112"/>
      <c r="NZ240" s="112"/>
      <c r="OA240" s="112"/>
      <c r="OB240" s="112"/>
      <c r="OC240" s="112"/>
      <c r="OD240" s="112"/>
      <c r="OE240" s="112"/>
      <c r="OF240" s="112"/>
      <c r="OG240" s="112"/>
      <c r="OH240" s="112"/>
      <c r="OI240" s="112"/>
      <c r="OJ240" s="112"/>
      <c r="OK240" s="112"/>
      <c r="OL240" s="112"/>
      <c r="OM240" s="112"/>
      <c r="ON240" s="112"/>
      <c r="OO240" s="112"/>
      <c r="OP240" s="112"/>
      <c r="OQ240" s="112"/>
      <c r="OR240" s="112"/>
      <c r="OS240" s="112"/>
      <c r="OT240" s="112"/>
      <c r="OU240" s="112"/>
      <c r="OV240" s="112"/>
      <c r="OW240" s="112"/>
      <c r="OX240" s="112"/>
      <c r="OY240" s="112"/>
      <c r="OZ240" s="112"/>
      <c r="PA240" s="112"/>
      <c r="PB240" s="112"/>
      <c r="PC240" s="112"/>
      <c r="PD240" s="112"/>
      <c r="PE240" s="112"/>
      <c r="PF240" s="112"/>
      <c r="PG240" s="112"/>
      <c r="PH240" s="112"/>
      <c r="PI240" s="112"/>
      <c r="PJ240" s="112"/>
      <c r="PK240" s="112"/>
      <c r="PL240" s="112"/>
      <c r="PM240" s="112"/>
      <c r="PN240" s="112"/>
      <c r="PO240" s="112"/>
      <c r="PP240" s="112"/>
      <c r="PQ240" s="112"/>
      <c r="PR240" s="112"/>
      <c r="PS240" s="112"/>
      <c r="PT240" s="112"/>
      <c r="PU240" s="112"/>
      <c r="PV240" s="112"/>
      <c r="PW240" s="112"/>
      <c r="PX240" s="112"/>
      <c r="PY240" s="112"/>
      <c r="PZ240" s="112"/>
      <c r="QA240" s="112"/>
      <c r="QB240" s="112"/>
      <c r="QC240" s="112"/>
      <c r="QD240" s="112"/>
      <c r="QE240" s="112"/>
      <c r="QF240" s="112"/>
      <c r="QG240" s="112"/>
      <c r="QH240" s="112"/>
      <c r="QI240" s="112"/>
      <c r="QJ240" s="112"/>
      <c r="QK240" s="112"/>
      <c r="QL240" s="112"/>
      <c r="QM240" s="112"/>
      <c r="QN240" s="112"/>
      <c r="QO240" s="112"/>
      <c r="QP240" s="112"/>
      <c r="QQ240" s="112"/>
      <c r="QR240" s="112"/>
      <c r="QS240" s="112"/>
      <c r="QT240" s="112"/>
      <c r="QU240" s="112"/>
      <c r="QV240" s="112"/>
      <c r="QW240" s="112"/>
      <c r="QX240" s="112"/>
      <c r="QY240" s="112"/>
      <c r="QZ240" s="112"/>
      <c r="RA240" s="112"/>
      <c r="RB240" s="112"/>
      <c r="RC240" s="112"/>
      <c r="RD240" s="112"/>
      <c r="RE240" s="112"/>
      <c r="RF240" s="112"/>
      <c r="RG240" s="112"/>
      <c r="RH240" s="112"/>
      <c r="RI240" s="112"/>
      <c r="RJ240" s="112"/>
      <c r="RK240" s="112"/>
      <c r="RL240" s="112"/>
      <c r="RM240" s="112"/>
      <c r="RN240" s="112"/>
      <c r="RO240" s="112"/>
      <c r="RP240" s="112"/>
      <c r="RQ240" s="112"/>
      <c r="RR240" s="112"/>
      <c r="RS240" s="112"/>
      <c r="RT240" s="112"/>
      <c r="RU240" s="112"/>
      <c r="RV240" s="112"/>
      <c r="RW240" s="112"/>
      <c r="RX240" s="112"/>
      <c r="RY240" s="112"/>
      <c r="RZ240" s="112"/>
      <c r="SA240" s="112"/>
      <c r="SB240" s="112"/>
      <c r="SC240" s="112"/>
      <c r="SD240" s="112"/>
      <c r="SE240" s="112"/>
      <c r="SF240" s="112"/>
      <c r="SG240" s="112"/>
      <c r="SH240" s="112"/>
      <c r="SI240" s="112"/>
      <c r="SJ240" s="112"/>
      <c r="SK240" s="112"/>
      <c r="SL240" s="112"/>
      <c r="SM240" s="112"/>
      <c r="SN240" s="112"/>
      <c r="SO240" s="112"/>
      <c r="SP240" s="112"/>
      <c r="SQ240" s="112"/>
      <c r="SR240" s="112"/>
      <c r="SS240" s="112"/>
      <c r="ST240" s="112"/>
      <c r="SU240" s="112"/>
      <c r="SV240" s="112"/>
      <c r="SW240" s="112"/>
      <c r="SX240" s="112"/>
      <c r="SY240" s="112"/>
      <c r="SZ240" s="112"/>
      <c r="TA240" s="112"/>
      <c r="TB240" s="112"/>
      <c r="TC240" s="112"/>
      <c r="TD240" s="112"/>
      <c r="TE240" s="112"/>
      <c r="TF240" s="112"/>
      <c r="TG240" s="112"/>
      <c r="TH240" s="112"/>
      <c r="TI240" s="112"/>
      <c r="TJ240" s="112"/>
      <c r="TK240" s="112"/>
      <c r="TL240" s="112"/>
      <c r="TM240" s="112"/>
      <c r="TN240" s="112"/>
      <c r="TO240" s="112"/>
      <c r="TP240" s="112"/>
      <c r="TQ240" s="112"/>
      <c r="TR240" s="112"/>
      <c r="TS240" s="112"/>
      <c r="TT240" s="112"/>
      <c r="TU240" s="112"/>
      <c r="TV240" s="112"/>
      <c r="TW240" s="112"/>
      <c r="TX240" s="112"/>
      <c r="TY240" s="112"/>
      <c r="TZ240" s="112"/>
      <c r="UA240" s="112"/>
      <c r="UB240" s="112"/>
      <c r="UC240" s="112"/>
      <c r="UD240" s="112"/>
      <c r="UE240" s="112"/>
      <c r="UF240" s="112"/>
      <c r="UG240" s="112"/>
      <c r="UH240" s="112"/>
      <c r="UI240" s="112"/>
      <c r="UJ240" s="112"/>
      <c r="UK240" s="112"/>
      <c r="UL240" s="112"/>
      <c r="UM240" s="112"/>
      <c r="UN240" s="112"/>
      <c r="UO240" s="112"/>
      <c r="UP240" s="112"/>
      <c r="UQ240" s="112"/>
      <c r="UR240" s="112"/>
      <c r="US240" s="112"/>
      <c r="UT240" s="112"/>
      <c r="UU240" s="112"/>
      <c r="UV240" s="112"/>
      <c r="UW240" s="112"/>
      <c r="UX240" s="112"/>
      <c r="UY240" s="112"/>
      <c r="UZ240" s="112"/>
      <c r="VA240" s="112"/>
      <c r="VB240" s="112"/>
      <c r="VC240" s="112"/>
      <c r="VD240" s="112"/>
      <c r="VE240" s="112"/>
      <c r="VF240" s="112"/>
      <c r="VG240" s="112"/>
      <c r="VH240" s="112"/>
      <c r="VI240" s="112"/>
      <c r="VJ240" s="112"/>
      <c r="VK240" s="112"/>
      <c r="VL240" s="112"/>
      <c r="VM240" s="112"/>
      <c r="VN240" s="112"/>
      <c r="VO240" s="112"/>
      <c r="VP240" s="112"/>
      <c r="VQ240" s="112"/>
      <c r="VR240" s="112"/>
      <c r="VS240" s="112"/>
      <c r="VT240" s="112"/>
      <c r="VU240" s="112"/>
      <c r="VV240" s="112"/>
      <c r="VW240" s="112"/>
      <c r="VX240" s="112"/>
      <c r="VY240" s="112"/>
      <c r="VZ240" s="112"/>
      <c r="WA240" s="112"/>
      <c r="WB240" s="112"/>
      <c r="WC240" s="112"/>
      <c r="WD240" s="112"/>
      <c r="WE240" s="112"/>
      <c r="WF240" s="112"/>
      <c r="WG240" s="112"/>
      <c r="WH240" s="112"/>
      <c r="WI240" s="112"/>
      <c r="WJ240" s="112"/>
      <c r="WK240" s="112"/>
      <c r="WL240" s="112"/>
      <c r="WM240" s="112"/>
      <c r="WN240" s="112"/>
      <c r="WO240" s="112"/>
      <c r="WP240" s="112"/>
      <c r="WQ240" s="112"/>
      <c r="WR240" s="112"/>
      <c r="WS240" s="112"/>
      <c r="WT240" s="112"/>
      <c r="WU240" s="112"/>
      <c r="WV240" s="112"/>
      <c r="WW240" s="112"/>
      <c r="WX240" s="112"/>
      <c r="WY240" s="112"/>
      <c r="WZ240" s="112"/>
      <c r="XA240" s="112"/>
      <c r="XB240" s="112"/>
      <c r="XC240" s="112"/>
      <c r="XD240" s="112"/>
      <c r="XE240" s="112"/>
      <c r="XF240" s="112"/>
      <c r="XG240" s="112"/>
      <c r="XH240" s="112"/>
      <c r="XI240" s="112"/>
      <c r="XJ240" s="112"/>
      <c r="XK240" s="112"/>
      <c r="XL240" s="112"/>
      <c r="XM240" s="112"/>
      <c r="XN240" s="112"/>
      <c r="XO240" s="112"/>
      <c r="XP240" s="112"/>
      <c r="XQ240" s="112"/>
      <c r="XR240" s="112"/>
      <c r="XS240" s="112"/>
      <c r="XT240" s="112"/>
      <c r="XU240" s="112"/>
      <c r="XV240" s="112"/>
      <c r="XW240" s="112"/>
      <c r="XX240" s="112"/>
      <c r="XY240" s="112"/>
      <c r="XZ240" s="112"/>
      <c r="YA240" s="112"/>
      <c r="YB240" s="112"/>
      <c r="YC240" s="112"/>
      <c r="YD240" s="112"/>
      <c r="YE240" s="112"/>
      <c r="YF240" s="112"/>
      <c r="YG240" s="112"/>
      <c r="YH240" s="112"/>
      <c r="YI240" s="112"/>
      <c r="YJ240" s="112"/>
      <c r="YK240" s="112"/>
      <c r="YL240" s="112"/>
      <c r="YM240" s="112"/>
      <c r="YN240" s="112"/>
      <c r="YO240" s="112"/>
      <c r="YP240" s="112"/>
      <c r="YQ240" s="112"/>
      <c r="YR240" s="112"/>
      <c r="YS240" s="112"/>
      <c r="YT240" s="112"/>
      <c r="YU240" s="112"/>
      <c r="YV240" s="112"/>
      <c r="YW240" s="112"/>
      <c r="YX240" s="112"/>
      <c r="YY240" s="112"/>
      <c r="YZ240" s="112"/>
      <c r="ZA240" s="112"/>
      <c r="ZB240" s="112"/>
      <c r="ZC240" s="112"/>
      <c r="ZD240" s="112"/>
      <c r="ZE240" s="112"/>
      <c r="ZF240" s="112"/>
      <c r="ZG240" s="112"/>
      <c r="ZH240" s="112"/>
      <c r="ZI240" s="112"/>
      <c r="ZJ240" s="112"/>
      <c r="ZK240" s="112"/>
      <c r="ZL240" s="112"/>
      <c r="ZM240" s="112"/>
      <c r="ZN240" s="112"/>
      <c r="ZO240" s="112"/>
      <c r="ZP240" s="112"/>
      <c r="ZQ240" s="112"/>
      <c r="ZR240" s="112"/>
      <c r="ZS240" s="112"/>
      <c r="ZT240" s="112"/>
      <c r="ZU240" s="112"/>
      <c r="ZV240" s="112"/>
      <c r="ZW240" s="112"/>
      <c r="ZX240" s="112"/>
      <c r="ZY240" s="112"/>
      <c r="ZZ240" s="112"/>
      <c r="AAA240" s="112"/>
      <c r="AAB240" s="112"/>
      <c r="AAC240" s="112"/>
      <c r="AAD240" s="112"/>
      <c r="AAE240" s="112"/>
      <c r="AAF240" s="112"/>
      <c r="AAG240" s="112"/>
      <c r="AAH240" s="112"/>
      <c r="AAI240" s="112"/>
      <c r="AAJ240" s="112"/>
      <c r="AAK240" s="112"/>
      <c r="AAL240" s="112"/>
      <c r="AAM240" s="112"/>
      <c r="AAN240" s="112"/>
      <c r="AAO240" s="112"/>
      <c r="AAP240" s="112"/>
      <c r="AAQ240" s="112"/>
      <c r="AAR240" s="112"/>
      <c r="AAS240" s="112"/>
      <c r="AAT240" s="112"/>
      <c r="AAU240" s="112"/>
      <c r="AAV240" s="112"/>
      <c r="AAW240" s="112"/>
      <c r="AAX240" s="112"/>
      <c r="AAY240" s="112"/>
      <c r="AAZ240" s="112"/>
      <c r="ABA240" s="112"/>
      <c r="ABB240" s="112"/>
      <c r="ABC240" s="112"/>
      <c r="ABD240" s="112"/>
      <c r="ABE240" s="112"/>
      <c r="ABF240" s="112"/>
      <c r="ABG240" s="112"/>
      <c r="ABH240" s="112"/>
      <c r="ABI240" s="112"/>
      <c r="ABJ240" s="112"/>
      <c r="ABK240" s="112"/>
      <c r="ABL240" s="112"/>
      <c r="ABM240" s="112"/>
      <c r="ABN240" s="112"/>
      <c r="ABO240" s="112"/>
      <c r="ABP240" s="112"/>
      <c r="ABQ240" s="112"/>
      <c r="ABR240" s="112"/>
      <c r="ABS240" s="112"/>
      <c r="ABT240" s="112"/>
      <c r="ABU240" s="112"/>
      <c r="ABV240" s="112"/>
      <c r="ABW240" s="112"/>
      <c r="ABX240" s="112"/>
      <c r="ABY240" s="112"/>
      <c r="ABZ240" s="112"/>
      <c r="ACA240" s="112"/>
      <c r="ACB240" s="112"/>
      <c r="ACC240" s="112"/>
      <c r="ACD240" s="112"/>
      <c r="ACE240" s="112"/>
      <c r="ACF240" s="112"/>
      <c r="ACG240" s="112"/>
      <c r="ACH240" s="112"/>
      <c r="ACI240" s="112"/>
      <c r="ACJ240" s="112"/>
      <c r="ACK240" s="112"/>
      <c r="ACL240" s="112"/>
      <c r="ACM240" s="112"/>
      <c r="ACN240" s="112"/>
      <c r="ACO240" s="112"/>
      <c r="ACP240" s="112"/>
      <c r="ACQ240" s="112"/>
      <c r="ACR240" s="112"/>
      <c r="ACS240" s="112"/>
      <c r="ACT240" s="112"/>
      <c r="ACU240" s="112"/>
      <c r="ACV240" s="112"/>
      <c r="ACW240" s="112"/>
      <c r="ACX240" s="112"/>
      <c r="ACY240" s="112"/>
      <c r="ACZ240" s="112"/>
      <c r="ADA240" s="112"/>
      <c r="ADB240" s="112"/>
      <c r="ADC240" s="112"/>
      <c r="ADD240" s="112"/>
      <c r="ADE240" s="112"/>
      <c r="ADF240" s="112"/>
      <c r="ADG240" s="112"/>
      <c r="ADH240" s="112"/>
      <c r="ADI240" s="112"/>
      <c r="ADJ240" s="112"/>
      <c r="ADK240" s="112"/>
      <c r="ADL240" s="112"/>
      <c r="ADM240" s="112"/>
      <c r="ADN240" s="112"/>
      <c r="ADO240" s="112"/>
      <c r="ADP240" s="112"/>
      <c r="ADQ240" s="112"/>
      <c r="ADR240" s="112"/>
      <c r="ADS240" s="112"/>
      <c r="ADT240" s="112"/>
      <c r="ADU240" s="112"/>
      <c r="ADV240" s="112"/>
      <c r="ADW240" s="112"/>
      <c r="ADX240" s="112"/>
      <c r="ADY240" s="112"/>
      <c r="ADZ240" s="112"/>
      <c r="AEA240" s="112"/>
      <c r="AEB240" s="112"/>
      <c r="AEC240" s="112"/>
      <c r="AED240" s="112"/>
      <c r="AEE240" s="112"/>
      <c r="AEF240" s="112"/>
      <c r="AEG240" s="112"/>
      <c r="AEH240" s="112"/>
      <c r="AEI240" s="112"/>
      <c r="AEJ240" s="112"/>
      <c r="AEK240" s="112"/>
      <c r="AEL240" s="112"/>
      <c r="AEM240" s="112"/>
      <c r="AEN240" s="112"/>
      <c r="AEO240" s="112"/>
      <c r="AEP240" s="112"/>
      <c r="AEQ240" s="112"/>
      <c r="AER240" s="112"/>
      <c r="AES240" s="112"/>
      <c r="AET240" s="112"/>
      <c r="AEU240" s="112"/>
      <c r="AEV240" s="112"/>
      <c r="AEW240" s="112"/>
      <c r="AEX240" s="112"/>
      <c r="AEY240" s="112"/>
      <c r="AEZ240" s="112"/>
      <c r="AFA240" s="112"/>
      <c r="AFB240" s="112"/>
      <c r="AFC240" s="112"/>
      <c r="AFD240" s="112"/>
      <c r="AFE240" s="112"/>
      <c r="AFF240" s="112"/>
      <c r="AFG240" s="112"/>
      <c r="AFH240" s="112"/>
      <c r="AFI240" s="112"/>
      <c r="AFJ240" s="112"/>
      <c r="AFK240" s="112"/>
      <c r="AFL240" s="112"/>
      <c r="AFM240" s="112"/>
      <c r="AFN240" s="112"/>
      <c r="AFO240" s="112"/>
      <c r="AFP240" s="112"/>
      <c r="AFQ240" s="112"/>
      <c r="AFR240" s="112"/>
      <c r="AFS240" s="112"/>
      <c r="AFT240" s="112"/>
      <c r="AFU240" s="112"/>
      <c r="AFV240" s="112"/>
      <c r="AFW240" s="112"/>
      <c r="AFX240" s="112"/>
      <c r="AFY240" s="112"/>
      <c r="AFZ240" s="112"/>
      <c r="AGA240" s="112"/>
      <c r="AGB240" s="112"/>
      <c r="AGC240" s="112"/>
      <c r="AGD240" s="112"/>
      <c r="AGE240" s="112"/>
      <c r="AGF240" s="112"/>
      <c r="AGG240" s="112"/>
      <c r="AGH240" s="112"/>
      <c r="AGI240" s="112"/>
      <c r="AGJ240" s="112"/>
      <c r="AGK240" s="112"/>
      <c r="AGL240" s="112"/>
      <c r="AGM240" s="112"/>
      <c r="AGN240" s="112"/>
      <c r="AGO240" s="112"/>
      <c r="AGP240" s="112"/>
      <c r="AGQ240" s="112"/>
      <c r="AGR240" s="112"/>
      <c r="AGS240" s="112"/>
      <c r="AGT240" s="112"/>
      <c r="AGU240" s="112"/>
      <c r="AGV240" s="112"/>
      <c r="AGW240" s="112"/>
      <c r="AGX240" s="112"/>
      <c r="AGY240" s="112"/>
      <c r="AGZ240" s="112"/>
      <c r="AHA240" s="112"/>
      <c r="AHB240" s="112"/>
      <c r="AHC240" s="112"/>
      <c r="AHD240" s="112"/>
      <c r="AHE240" s="112"/>
      <c r="AHF240" s="112"/>
      <c r="AHG240" s="112"/>
      <c r="AHH240" s="112"/>
      <c r="AHI240" s="112"/>
      <c r="AHJ240" s="112"/>
      <c r="AHK240" s="112"/>
      <c r="AHL240" s="112"/>
      <c r="AHM240" s="112"/>
      <c r="AHN240" s="112"/>
      <c r="AHO240" s="112"/>
      <c r="AHP240" s="112"/>
      <c r="AHQ240" s="112"/>
      <c r="AHR240" s="112"/>
      <c r="AHS240" s="112"/>
      <c r="AHT240" s="112"/>
      <c r="AHU240" s="112"/>
      <c r="AHV240" s="112"/>
      <c r="AHW240" s="112"/>
      <c r="AHX240" s="112"/>
      <c r="AHY240" s="112"/>
      <c r="AHZ240" s="112"/>
      <c r="AIA240" s="112"/>
      <c r="AIB240" s="112"/>
      <c r="AIC240" s="112"/>
      <c r="AID240" s="112"/>
      <c r="AIE240" s="112"/>
      <c r="AIF240" s="112"/>
      <c r="AIG240" s="112"/>
      <c r="AIH240" s="112"/>
      <c r="AII240" s="112"/>
      <c r="AIJ240" s="112"/>
      <c r="AIK240" s="112"/>
      <c r="AIL240" s="112"/>
      <c r="AIM240" s="112"/>
      <c r="AIN240" s="112"/>
      <c r="AIO240" s="112"/>
      <c r="AIP240" s="112"/>
      <c r="AIQ240" s="112"/>
      <c r="AIR240" s="112"/>
      <c r="AIS240" s="112"/>
      <c r="AIT240" s="112"/>
      <c r="AIU240" s="112"/>
      <c r="AIV240" s="112"/>
      <c r="AIW240" s="112"/>
      <c r="AIX240" s="112"/>
      <c r="AIY240" s="112"/>
      <c r="AIZ240" s="112"/>
      <c r="AJA240" s="112"/>
      <c r="AJB240" s="112"/>
      <c r="AJC240" s="112"/>
      <c r="AJD240" s="112"/>
      <c r="AJE240" s="112"/>
      <c r="AJF240" s="112"/>
      <c r="AJG240" s="112"/>
      <c r="AJH240" s="112"/>
      <c r="AJI240" s="112"/>
      <c r="AJJ240" s="112"/>
      <c r="AJK240" s="112"/>
      <c r="AJL240" s="112"/>
      <c r="AJM240" s="112"/>
      <c r="AJN240" s="112"/>
      <c r="AJO240" s="112"/>
      <c r="AJP240" s="112"/>
      <c r="AJQ240" s="112"/>
      <c r="AJR240" s="112"/>
      <c r="AJS240" s="112"/>
      <c r="AJT240" s="112"/>
      <c r="AJU240" s="112"/>
      <c r="AJV240" s="112"/>
      <c r="AJW240" s="112"/>
      <c r="AJX240" s="112"/>
      <c r="AJY240" s="112"/>
      <c r="AJZ240" s="112"/>
      <c r="AKA240" s="112"/>
      <c r="AKB240" s="112"/>
      <c r="AKC240" s="112"/>
      <c r="AKD240" s="112"/>
      <c r="AKE240" s="112"/>
      <c r="AKF240" s="112"/>
      <c r="AKG240" s="112"/>
      <c r="AKH240" s="112"/>
      <c r="AKI240" s="112"/>
      <c r="AKJ240" s="112"/>
      <c r="AKK240" s="112"/>
      <c r="AKL240" s="112"/>
      <c r="AKM240" s="112"/>
      <c r="AKN240" s="112"/>
      <c r="AKO240" s="112"/>
      <c r="AKP240" s="112"/>
      <c r="AKQ240" s="112"/>
      <c r="AKR240" s="112"/>
      <c r="AKS240" s="112"/>
      <c r="AKT240" s="112"/>
      <c r="AKU240" s="112"/>
      <c r="AKV240" s="112"/>
      <c r="AKW240" s="112"/>
      <c r="AKX240" s="112"/>
      <c r="AKY240" s="112"/>
      <c r="AKZ240" s="112"/>
      <c r="ALA240" s="112"/>
      <c r="ALB240" s="112"/>
      <c r="ALC240" s="112"/>
      <c r="ALD240" s="112"/>
      <c r="ALE240" s="112"/>
      <c r="ALF240" s="112"/>
      <c r="ALG240" s="112"/>
      <c r="ALH240" s="112"/>
      <c r="ALI240" s="112"/>
      <c r="ALJ240" s="112"/>
      <c r="ALK240" s="112"/>
      <c r="ALL240" s="112"/>
      <c r="ALM240" s="112"/>
      <c r="ALN240" s="112"/>
      <c r="ALO240" s="112"/>
      <c r="ALP240" s="112"/>
      <c r="ALQ240" s="112"/>
      <c r="ALR240" s="112"/>
      <c r="ALS240" s="112"/>
      <c r="ALT240" s="112"/>
      <c r="ALU240" s="112"/>
      <c r="ALV240" s="112"/>
      <c r="ALW240" s="112"/>
      <c r="ALX240" s="112"/>
      <c r="ALY240" s="112"/>
      <c r="ALZ240" s="112"/>
      <c r="AMA240" s="112"/>
      <c r="AMB240" s="112"/>
      <c r="AMC240" s="112"/>
      <c r="AMD240" s="112"/>
      <c r="AME240" s="112"/>
    </row>
    <row r="241" spans="1:1019" s="112" customFormat="1" ht="76.5">
      <c r="A241" s="115" t="s">
        <v>677</v>
      </c>
      <c r="B241" s="771" t="s">
        <v>1023</v>
      </c>
      <c r="C241" s="146" t="s">
        <v>249</v>
      </c>
      <c r="D241" s="147">
        <v>1</v>
      </c>
      <c r="E241" s="29"/>
      <c r="F241" s="152">
        <f>D241*E241</f>
        <v>0</v>
      </c>
    </row>
    <row r="242" spans="1:1019" s="567" customFormat="1">
      <c r="A242" s="115"/>
      <c r="B242" s="771"/>
      <c r="C242" s="146"/>
      <c r="D242" s="147"/>
      <c r="E242" s="148"/>
      <c r="F242" s="154"/>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112"/>
      <c r="AH242" s="112"/>
      <c r="AI242" s="112"/>
      <c r="AJ242" s="112"/>
      <c r="AK242" s="112"/>
      <c r="AL242" s="112"/>
      <c r="AM242" s="112"/>
      <c r="AN242" s="112"/>
      <c r="AO242" s="112"/>
      <c r="AP242" s="112"/>
      <c r="AQ242" s="112"/>
      <c r="AR242" s="112"/>
      <c r="AS242" s="112"/>
      <c r="AT242" s="112"/>
      <c r="AU242" s="112"/>
      <c r="AV242" s="112"/>
      <c r="AW242" s="112"/>
      <c r="AX242" s="112"/>
      <c r="AY242" s="112"/>
      <c r="AZ242" s="112"/>
      <c r="BA242" s="112"/>
      <c r="BB242" s="112"/>
      <c r="BC242" s="112"/>
      <c r="BD242" s="112"/>
      <c r="BE242" s="112"/>
      <c r="BF242" s="112"/>
      <c r="BG242" s="112"/>
      <c r="BH242" s="112"/>
      <c r="BI242" s="112"/>
      <c r="BJ242" s="112"/>
      <c r="BK242" s="112"/>
      <c r="BL242" s="112"/>
      <c r="BM242" s="112"/>
      <c r="BN242" s="112"/>
      <c r="BO242" s="112"/>
      <c r="BP242" s="112"/>
      <c r="BQ242" s="112"/>
      <c r="BR242" s="112"/>
      <c r="BS242" s="112"/>
      <c r="BT242" s="112"/>
      <c r="BU242" s="112"/>
      <c r="BV242" s="112"/>
      <c r="BW242" s="112"/>
      <c r="BX242" s="112"/>
      <c r="BY242" s="112"/>
      <c r="BZ242" s="112"/>
      <c r="CA242" s="112"/>
      <c r="CB242" s="112"/>
      <c r="CC242" s="112"/>
      <c r="CD242" s="112"/>
      <c r="CE242" s="112"/>
      <c r="CF242" s="112"/>
      <c r="CG242" s="112"/>
      <c r="CH242" s="112"/>
      <c r="CI242" s="112"/>
      <c r="CJ242" s="112"/>
      <c r="CK242" s="112"/>
      <c r="CL242" s="112"/>
      <c r="CM242" s="112"/>
      <c r="CN242" s="112"/>
      <c r="CO242" s="112"/>
      <c r="CP242" s="112"/>
      <c r="CQ242" s="112"/>
      <c r="CR242" s="112"/>
      <c r="CS242" s="112"/>
      <c r="CT242" s="112"/>
      <c r="CU242" s="112"/>
      <c r="CV242" s="112"/>
      <c r="CW242" s="112"/>
      <c r="CX242" s="112"/>
      <c r="CY242" s="112"/>
      <c r="CZ242" s="112"/>
      <c r="DA242" s="112"/>
      <c r="DB242" s="112"/>
      <c r="DC242" s="112"/>
      <c r="DD242" s="112"/>
      <c r="DE242" s="112"/>
      <c r="DF242" s="112"/>
      <c r="DG242" s="112"/>
      <c r="DH242" s="112"/>
      <c r="DI242" s="112"/>
      <c r="DJ242" s="112"/>
      <c r="DK242" s="112"/>
      <c r="DL242" s="112"/>
      <c r="DM242" s="112"/>
      <c r="DN242" s="112"/>
      <c r="DO242" s="112"/>
      <c r="DP242" s="112"/>
      <c r="DQ242" s="112"/>
      <c r="DR242" s="112"/>
      <c r="DS242" s="112"/>
      <c r="DT242" s="112"/>
      <c r="DU242" s="112"/>
      <c r="DV242" s="112"/>
      <c r="DW242" s="112"/>
      <c r="DX242" s="112"/>
      <c r="DY242" s="112"/>
      <c r="DZ242" s="112"/>
      <c r="EA242" s="112"/>
      <c r="EB242" s="112"/>
      <c r="EC242" s="112"/>
      <c r="ED242" s="112"/>
      <c r="EE242" s="112"/>
      <c r="EF242" s="112"/>
      <c r="EG242" s="112"/>
      <c r="EH242" s="112"/>
      <c r="EI242" s="112"/>
      <c r="EJ242" s="112"/>
      <c r="EK242" s="112"/>
      <c r="EL242" s="112"/>
      <c r="EM242" s="112"/>
      <c r="EN242" s="112"/>
      <c r="EO242" s="112"/>
      <c r="EP242" s="112"/>
      <c r="EQ242" s="112"/>
      <c r="ER242" s="112"/>
      <c r="ES242" s="112"/>
      <c r="ET242" s="112"/>
      <c r="EU242" s="112"/>
      <c r="EV242" s="112"/>
      <c r="EW242" s="112"/>
      <c r="EX242" s="112"/>
      <c r="EY242" s="112"/>
      <c r="EZ242" s="112"/>
      <c r="FA242" s="112"/>
      <c r="FB242" s="112"/>
      <c r="FC242" s="112"/>
      <c r="FD242" s="112"/>
      <c r="FE242" s="112"/>
      <c r="FF242" s="112"/>
      <c r="FG242" s="112"/>
      <c r="FH242" s="112"/>
      <c r="FI242" s="112"/>
      <c r="FJ242" s="112"/>
      <c r="FK242" s="112"/>
      <c r="FL242" s="112"/>
      <c r="FM242" s="112"/>
      <c r="FN242" s="112"/>
      <c r="FO242" s="112"/>
      <c r="FP242" s="112"/>
      <c r="FQ242" s="112"/>
      <c r="FR242" s="112"/>
      <c r="FS242" s="112"/>
      <c r="FT242" s="112"/>
      <c r="FU242" s="112"/>
      <c r="FV242" s="112"/>
      <c r="FW242" s="112"/>
      <c r="FX242" s="112"/>
      <c r="FY242" s="112"/>
      <c r="FZ242" s="112"/>
      <c r="GA242" s="112"/>
      <c r="GB242" s="112"/>
      <c r="GC242" s="112"/>
      <c r="GD242" s="112"/>
      <c r="GE242" s="112"/>
      <c r="GF242" s="112"/>
      <c r="GG242" s="112"/>
      <c r="GH242" s="112"/>
      <c r="GI242" s="112"/>
      <c r="GJ242" s="112"/>
      <c r="GK242" s="112"/>
      <c r="GL242" s="112"/>
      <c r="GM242" s="112"/>
      <c r="GN242" s="112"/>
      <c r="GO242" s="112"/>
      <c r="GP242" s="112"/>
      <c r="GQ242" s="112"/>
      <c r="GR242" s="112"/>
      <c r="GS242" s="112"/>
      <c r="GT242" s="112"/>
      <c r="GU242" s="112"/>
      <c r="GV242" s="112"/>
      <c r="GW242" s="112"/>
      <c r="GX242" s="112"/>
      <c r="GY242" s="112"/>
      <c r="GZ242" s="112"/>
      <c r="HA242" s="112"/>
      <c r="HB242" s="112"/>
      <c r="HC242" s="112"/>
      <c r="HD242" s="112"/>
      <c r="HE242" s="112"/>
      <c r="HF242" s="112"/>
      <c r="HG242" s="112"/>
      <c r="HH242" s="112"/>
      <c r="HI242" s="112"/>
      <c r="HJ242" s="112"/>
      <c r="HK242" s="112"/>
      <c r="HL242" s="112"/>
      <c r="HM242" s="112"/>
      <c r="HN242" s="112"/>
      <c r="HO242" s="112"/>
      <c r="HP242" s="112"/>
      <c r="HQ242" s="112"/>
      <c r="HR242" s="112"/>
      <c r="HS242" s="112"/>
      <c r="HT242" s="112"/>
      <c r="HU242" s="112"/>
      <c r="HV242" s="112"/>
      <c r="HW242" s="112"/>
      <c r="HX242" s="112"/>
      <c r="HY242" s="112"/>
      <c r="HZ242" s="112"/>
      <c r="IA242" s="112"/>
      <c r="IB242" s="112"/>
      <c r="IC242" s="112"/>
      <c r="ID242" s="112"/>
      <c r="IE242" s="112"/>
      <c r="IF242" s="112"/>
      <c r="IG242" s="112"/>
      <c r="IH242" s="112"/>
      <c r="II242" s="112"/>
      <c r="IJ242" s="112"/>
      <c r="IK242" s="112"/>
      <c r="IL242" s="112"/>
      <c r="IM242" s="112"/>
      <c r="IN242" s="112"/>
      <c r="IO242" s="112"/>
      <c r="IP242" s="112"/>
      <c r="IQ242" s="112"/>
      <c r="IR242" s="112"/>
      <c r="IS242" s="112"/>
      <c r="IT242" s="112"/>
      <c r="IU242" s="112"/>
      <c r="IV242" s="112"/>
      <c r="IW242" s="112"/>
      <c r="IX242" s="112"/>
      <c r="IY242" s="112"/>
      <c r="IZ242" s="112"/>
      <c r="JA242" s="112"/>
      <c r="JB242" s="112"/>
      <c r="JC242" s="112"/>
      <c r="JD242" s="112"/>
      <c r="JE242" s="112"/>
      <c r="JF242" s="112"/>
      <c r="JG242" s="112"/>
      <c r="JH242" s="112"/>
      <c r="JI242" s="112"/>
      <c r="JJ242" s="112"/>
      <c r="JK242" s="112"/>
      <c r="JL242" s="112"/>
      <c r="JM242" s="112"/>
      <c r="JN242" s="112"/>
      <c r="JO242" s="112"/>
      <c r="JP242" s="112"/>
      <c r="JQ242" s="112"/>
      <c r="JR242" s="112"/>
      <c r="JS242" s="112"/>
      <c r="JT242" s="112"/>
      <c r="JU242" s="112"/>
      <c r="JV242" s="112"/>
      <c r="JW242" s="112"/>
      <c r="JX242" s="112"/>
      <c r="JY242" s="112"/>
      <c r="JZ242" s="112"/>
      <c r="KA242" s="112"/>
      <c r="KB242" s="112"/>
      <c r="KC242" s="112"/>
      <c r="KD242" s="112"/>
      <c r="KE242" s="112"/>
      <c r="KF242" s="112"/>
      <c r="KG242" s="112"/>
      <c r="KH242" s="112"/>
      <c r="KI242" s="112"/>
      <c r="KJ242" s="112"/>
      <c r="KK242" s="112"/>
      <c r="KL242" s="112"/>
      <c r="KM242" s="112"/>
      <c r="KN242" s="112"/>
      <c r="KO242" s="112"/>
      <c r="KP242" s="112"/>
      <c r="KQ242" s="112"/>
      <c r="KR242" s="112"/>
      <c r="KS242" s="112"/>
      <c r="KT242" s="112"/>
      <c r="KU242" s="112"/>
      <c r="KV242" s="112"/>
      <c r="KW242" s="112"/>
      <c r="KX242" s="112"/>
      <c r="KY242" s="112"/>
      <c r="KZ242" s="112"/>
      <c r="LA242" s="112"/>
      <c r="LB242" s="112"/>
      <c r="LC242" s="112"/>
      <c r="LD242" s="112"/>
      <c r="LE242" s="112"/>
      <c r="LF242" s="112"/>
      <c r="LG242" s="112"/>
      <c r="LH242" s="112"/>
      <c r="LI242" s="112"/>
      <c r="LJ242" s="112"/>
      <c r="LK242" s="112"/>
      <c r="LL242" s="112"/>
      <c r="LM242" s="112"/>
      <c r="LN242" s="112"/>
      <c r="LO242" s="112"/>
      <c r="LP242" s="112"/>
      <c r="LQ242" s="112"/>
      <c r="LR242" s="112"/>
      <c r="LS242" s="112"/>
      <c r="LT242" s="112"/>
      <c r="LU242" s="112"/>
      <c r="LV242" s="112"/>
      <c r="LW242" s="112"/>
      <c r="LX242" s="112"/>
      <c r="LY242" s="112"/>
      <c r="LZ242" s="112"/>
      <c r="MA242" s="112"/>
      <c r="MB242" s="112"/>
      <c r="MC242" s="112"/>
      <c r="MD242" s="112"/>
      <c r="ME242" s="112"/>
      <c r="MF242" s="112"/>
      <c r="MG242" s="112"/>
      <c r="MH242" s="112"/>
      <c r="MI242" s="112"/>
      <c r="MJ242" s="112"/>
      <c r="MK242" s="112"/>
      <c r="ML242" s="112"/>
      <c r="MM242" s="112"/>
      <c r="MN242" s="112"/>
      <c r="MO242" s="112"/>
      <c r="MP242" s="112"/>
      <c r="MQ242" s="112"/>
      <c r="MR242" s="112"/>
      <c r="MS242" s="112"/>
      <c r="MT242" s="112"/>
      <c r="MU242" s="112"/>
      <c r="MV242" s="112"/>
      <c r="MW242" s="112"/>
      <c r="MX242" s="112"/>
      <c r="MY242" s="112"/>
      <c r="MZ242" s="112"/>
      <c r="NA242" s="112"/>
      <c r="NB242" s="112"/>
      <c r="NC242" s="112"/>
      <c r="ND242" s="112"/>
      <c r="NE242" s="112"/>
      <c r="NF242" s="112"/>
      <c r="NG242" s="112"/>
      <c r="NH242" s="112"/>
      <c r="NI242" s="112"/>
      <c r="NJ242" s="112"/>
      <c r="NK242" s="112"/>
      <c r="NL242" s="112"/>
      <c r="NM242" s="112"/>
      <c r="NN242" s="112"/>
      <c r="NO242" s="112"/>
      <c r="NP242" s="112"/>
      <c r="NQ242" s="112"/>
      <c r="NR242" s="112"/>
      <c r="NS242" s="112"/>
      <c r="NT242" s="112"/>
      <c r="NU242" s="112"/>
      <c r="NV242" s="112"/>
      <c r="NW242" s="112"/>
      <c r="NX242" s="112"/>
      <c r="NY242" s="112"/>
      <c r="NZ242" s="112"/>
      <c r="OA242" s="112"/>
      <c r="OB242" s="112"/>
      <c r="OC242" s="112"/>
      <c r="OD242" s="112"/>
      <c r="OE242" s="112"/>
      <c r="OF242" s="112"/>
      <c r="OG242" s="112"/>
      <c r="OH242" s="112"/>
      <c r="OI242" s="112"/>
      <c r="OJ242" s="112"/>
      <c r="OK242" s="112"/>
      <c r="OL242" s="112"/>
      <c r="OM242" s="112"/>
      <c r="ON242" s="112"/>
      <c r="OO242" s="112"/>
      <c r="OP242" s="112"/>
      <c r="OQ242" s="112"/>
      <c r="OR242" s="112"/>
      <c r="OS242" s="112"/>
      <c r="OT242" s="112"/>
      <c r="OU242" s="112"/>
      <c r="OV242" s="112"/>
      <c r="OW242" s="112"/>
      <c r="OX242" s="112"/>
      <c r="OY242" s="112"/>
      <c r="OZ242" s="112"/>
      <c r="PA242" s="112"/>
      <c r="PB242" s="112"/>
      <c r="PC242" s="112"/>
      <c r="PD242" s="112"/>
      <c r="PE242" s="112"/>
      <c r="PF242" s="112"/>
      <c r="PG242" s="112"/>
      <c r="PH242" s="112"/>
      <c r="PI242" s="112"/>
      <c r="PJ242" s="112"/>
      <c r="PK242" s="112"/>
      <c r="PL242" s="112"/>
      <c r="PM242" s="112"/>
      <c r="PN242" s="112"/>
      <c r="PO242" s="112"/>
      <c r="PP242" s="112"/>
      <c r="PQ242" s="112"/>
      <c r="PR242" s="112"/>
      <c r="PS242" s="112"/>
      <c r="PT242" s="112"/>
      <c r="PU242" s="112"/>
      <c r="PV242" s="112"/>
      <c r="PW242" s="112"/>
      <c r="PX242" s="112"/>
      <c r="PY242" s="112"/>
      <c r="PZ242" s="112"/>
      <c r="QA242" s="112"/>
      <c r="QB242" s="112"/>
      <c r="QC242" s="112"/>
      <c r="QD242" s="112"/>
      <c r="QE242" s="112"/>
      <c r="QF242" s="112"/>
      <c r="QG242" s="112"/>
      <c r="QH242" s="112"/>
      <c r="QI242" s="112"/>
      <c r="QJ242" s="112"/>
      <c r="QK242" s="112"/>
      <c r="QL242" s="112"/>
      <c r="QM242" s="112"/>
      <c r="QN242" s="112"/>
      <c r="QO242" s="112"/>
      <c r="QP242" s="112"/>
      <c r="QQ242" s="112"/>
      <c r="QR242" s="112"/>
      <c r="QS242" s="112"/>
      <c r="QT242" s="112"/>
      <c r="QU242" s="112"/>
      <c r="QV242" s="112"/>
      <c r="QW242" s="112"/>
      <c r="QX242" s="112"/>
      <c r="QY242" s="112"/>
      <c r="QZ242" s="112"/>
      <c r="RA242" s="112"/>
      <c r="RB242" s="112"/>
      <c r="RC242" s="112"/>
      <c r="RD242" s="112"/>
      <c r="RE242" s="112"/>
      <c r="RF242" s="112"/>
      <c r="RG242" s="112"/>
      <c r="RH242" s="112"/>
      <c r="RI242" s="112"/>
      <c r="RJ242" s="112"/>
      <c r="RK242" s="112"/>
      <c r="RL242" s="112"/>
      <c r="RM242" s="112"/>
      <c r="RN242" s="112"/>
      <c r="RO242" s="112"/>
      <c r="RP242" s="112"/>
      <c r="RQ242" s="112"/>
      <c r="RR242" s="112"/>
      <c r="RS242" s="112"/>
      <c r="RT242" s="112"/>
      <c r="RU242" s="112"/>
      <c r="RV242" s="112"/>
      <c r="RW242" s="112"/>
      <c r="RX242" s="112"/>
      <c r="RY242" s="112"/>
      <c r="RZ242" s="112"/>
      <c r="SA242" s="112"/>
      <c r="SB242" s="112"/>
      <c r="SC242" s="112"/>
      <c r="SD242" s="112"/>
      <c r="SE242" s="112"/>
      <c r="SF242" s="112"/>
      <c r="SG242" s="112"/>
      <c r="SH242" s="112"/>
      <c r="SI242" s="112"/>
      <c r="SJ242" s="112"/>
      <c r="SK242" s="112"/>
      <c r="SL242" s="112"/>
      <c r="SM242" s="112"/>
      <c r="SN242" s="112"/>
      <c r="SO242" s="112"/>
      <c r="SP242" s="112"/>
      <c r="SQ242" s="112"/>
      <c r="SR242" s="112"/>
      <c r="SS242" s="112"/>
      <c r="ST242" s="112"/>
      <c r="SU242" s="112"/>
      <c r="SV242" s="112"/>
      <c r="SW242" s="112"/>
      <c r="SX242" s="112"/>
      <c r="SY242" s="112"/>
      <c r="SZ242" s="112"/>
      <c r="TA242" s="112"/>
      <c r="TB242" s="112"/>
      <c r="TC242" s="112"/>
      <c r="TD242" s="112"/>
      <c r="TE242" s="112"/>
      <c r="TF242" s="112"/>
      <c r="TG242" s="112"/>
      <c r="TH242" s="112"/>
      <c r="TI242" s="112"/>
      <c r="TJ242" s="112"/>
      <c r="TK242" s="112"/>
      <c r="TL242" s="112"/>
      <c r="TM242" s="112"/>
      <c r="TN242" s="112"/>
      <c r="TO242" s="112"/>
      <c r="TP242" s="112"/>
      <c r="TQ242" s="112"/>
      <c r="TR242" s="112"/>
      <c r="TS242" s="112"/>
      <c r="TT242" s="112"/>
      <c r="TU242" s="112"/>
      <c r="TV242" s="112"/>
      <c r="TW242" s="112"/>
      <c r="TX242" s="112"/>
      <c r="TY242" s="112"/>
      <c r="TZ242" s="112"/>
      <c r="UA242" s="112"/>
      <c r="UB242" s="112"/>
      <c r="UC242" s="112"/>
      <c r="UD242" s="112"/>
      <c r="UE242" s="112"/>
      <c r="UF242" s="112"/>
      <c r="UG242" s="112"/>
      <c r="UH242" s="112"/>
      <c r="UI242" s="112"/>
      <c r="UJ242" s="112"/>
      <c r="UK242" s="112"/>
      <c r="UL242" s="112"/>
      <c r="UM242" s="112"/>
      <c r="UN242" s="112"/>
      <c r="UO242" s="112"/>
      <c r="UP242" s="112"/>
      <c r="UQ242" s="112"/>
      <c r="UR242" s="112"/>
      <c r="US242" s="112"/>
      <c r="UT242" s="112"/>
      <c r="UU242" s="112"/>
      <c r="UV242" s="112"/>
      <c r="UW242" s="112"/>
      <c r="UX242" s="112"/>
      <c r="UY242" s="112"/>
      <c r="UZ242" s="112"/>
      <c r="VA242" s="112"/>
      <c r="VB242" s="112"/>
      <c r="VC242" s="112"/>
      <c r="VD242" s="112"/>
      <c r="VE242" s="112"/>
      <c r="VF242" s="112"/>
      <c r="VG242" s="112"/>
      <c r="VH242" s="112"/>
      <c r="VI242" s="112"/>
      <c r="VJ242" s="112"/>
      <c r="VK242" s="112"/>
      <c r="VL242" s="112"/>
      <c r="VM242" s="112"/>
      <c r="VN242" s="112"/>
      <c r="VO242" s="112"/>
      <c r="VP242" s="112"/>
      <c r="VQ242" s="112"/>
      <c r="VR242" s="112"/>
      <c r="VS242" s="112"/>
      <c r="VT242" s="112"/>
      <c r="VU242" s="112"/>
      <c r="VV242" s="112"/>
      <c r="VW242" s="112"/>
      <c r="VX242" s="112"/>
      <c r="VY242" s="112"/>
      <c r="VZ242" s="112"/>
      <c r="WA242" s="112"/>
      <c r="WB242" s="112"/>
      <c r="WC242" s="112"/>
      <c r="WD242" s="112"/>
      <c r="WE242" s="112"/>
      <c r="WF242" s="112"/>
      <c r="WG242" s="112"/>
      <c r="WH242" s="112"/>
      <c r="WI242" s="112"/>
      <c r="WJ242" s="112"/>
      <c r="WK242" s="112"/>
      <c r="WL242" s="112"/>
      <c r="WM242" s="112"/>
      <c r="WN242" s="112"/>
      <c r="WO242" s="112"/>
      <c r="WP242" s="112"/>
      <c r="WQ242" s="112"/>
      <c r="WR242" s="112"/>
      <c r="WS242" s="112"/>
      <c r="WT242" s="112"/>
      <c r="WU242" s="112"/>
      <c r="WV242" s="112"/>
      <c r="WW242" s="112"/>
      <c r="WX242" s="112"/>
      <c r="WY242" s="112"/>
      <c r="WZ242" s="112"/>
      <c r="XA242" s="112"/>
      <c r="XB242" s="112"/>
      <c r="XC242" s="112"/>
      <c r="XD242" s="112"/>
      <c r="XE242" s="112"/>
      <c r="XF242" s="112"/>
      <c r="XG242" s="112"/>
      <c r="XH242" s="112"/>
      <c r="XI242" s="112"/>
      <c r="XJ242" s="112"/>
      <c r="XK242" s="112"/>
      <c r="XL242" s="112"/>
      <c r="XM242" s="112"/>
      <c r="XN242" s="112"/>
      <c r="XO242" s="112"/>
      <c r="XP242" s="112"/>
      <c r="XQ242" s="112"/>
      <c r="XR242" s="112"/>
      <c r="XS242" s="112"/>
      <c r="XT242" s="112"/>
      <c r="XU242" s="112"/>
      <c r="XV242" s="112"/>
      <c r="XW242" s="112"/>
      <c r="XX242" s="112"/>
      <c r="XY242" s="112"/>
      <c r="XZ242" s="112"/>
      <c r="YA242" s="112"/>
      <c r="YB242" s="112"/>
      <c r="YC242" s="112"/>
      <c r="YD242" s="112"/>
      <c r="YE242" s="112"/>
      <c r="YF242" s="112"/>
      <c r="YG242" s="112"/>
      <c r="YH242" s="112"/>
      <c r="YI242" s="112"/>
      <c r="YJ242" s="112"/>
      <c r="YK242" s="112"/>
      <c r="YL242" s="112"/>
      <c r="YM242" s="112"/>
      <c r="YN242" s="112"/>
      <c r="YO242" s="112"/>
      <c r="YP242" s="112"/>
      <c r="YQ242" s="112"/>
      <c r="YR242" s="112"/>
      <c r="YS242" s="112"/>
      <c r="YT242" s="112"/>
      <c r="YU242" s="112"/>
      <c r="YV242" s="112"/>
      <c r="YW242" s="112"/>
      <c r="YX242" s="112"/>
      <c r="YY242" s="112"/>
      <c r="YZ242" s="112"/>
      <c r="ZA242" s="112"/>
      <c r="ZB242" s="112"/>
      <c r="ZC242" s="112"/>
      <c r="ZD242" s="112"/>
      <c r="ZE242" s="112"/>
      <c r="ZF242" s="112"/>
      <c r="ZG242" s="112"/>
      <c r="ZH242" s="112"/>
      <c r="ZI242" s="112"/>
      <c r="ZJ242" s="112"/>
      <c r="ZK242" s="112"/>
      <c r="ZL242" s="112"/>
      <c r="ZM242" s="112"/>
      <c r="ZN242" s="112"/>
      <c r="ZO242" s="112"/>
      <c r="ZP242" s="112"/>
      <c r="ZQ242" s="112"/>
      <c r="ZR242" s="112"/>
      <c r="ZS242" s="112"/>
      <c r="ZT242" s="112"/>
      <c r="ZU242" s="112"/>
      <c r="ZV242" s="112"/>
      <c r="ZW242" s="112"/>
      <c r="ZX242" s="112"/>
      <c r="ZY242" s="112"/>
      <c r="ZZ242" s="112"/>
      <c r="AAA242" s="112"/>
      <c r="AAB242" s="112"/>
      <c r="AAC242" s="112"/>
      <c r="AAD242" s="112"/>
      <c r="AAE242" s="112"/>
      <c r="AAF242" s="112"/>
      <c r="AAG242" s="112"/>
      <c r="AAH242" s="112"/>
      <c r="AAI242" s="112"/>
      <c r="AAJ242" s="112"/>
      <c r="AAK242" s="112"/>
      <c r="AAL242" s="112"/>
      <c r="AAM242" s="112"/>
      <c r="AAN242" s="112"/>
      <c r="AAO242" s="112"/>
      <c r="AAP242" s="112"/>
      <c r="AAQ242" s="112"/>
      <c r="AAR242" s="112"/>
      <c r="AAS242" s="112"/>
      <c r="AAT242" s="112"/>
      <c r="AAU242" s="112"/>
      <c r="AAV242" s="112"/>
      <c r="AAW242" s="112"/>
      <c r="AAX242" s="112"/>
      <c r="AAY242" s="112"/>
      <c r="AAZ242" s="112"/>
      <c r="ABA242" s="112"/>
      <c r="ABB242" s="112"/>
      <c r="ABC242" s="112"/>
      <c r="ABD242" s="112"/>
      <c r="ABE242" s="112"/>
      <c r="ABF242" s="112"/>
      <c r="ABG242" s="112"/>
      <c r="ABH242" s="112"/>
      <c r="ABI242" s="112"/>
      <c r="ABJ242" s="112"/>
      <c r="ABK242" s="112"/>
      <c r="ABL242" s="112"/>
      <c r="ABM242" s="112"/>
      <c r="ABN242" s="112"/>
      <c r="ABO242" s="112"/>
      <c r="ABP242" s="112"/>
      <c r="ABQ242" s="112"/>
      <c r="ABR242" s="112"/>
      <c r="ABS242" s="112"/>
      <c r="ABT242" s="112"/>
      <c r="ABU242" s="112"/>
      <c r="ABV242" s="112"/>
      <c r="ABW242" s="112"/>
      <c r="ABX242" s="112"/>
      <c r="ABY242" s="112"/>
      <c r="ABZ242" s="112"/>
      <c r="ACA242" s="112"/>
      <c r="ACB242" s="112"/>
      <c r="ACC242" s="112"/>
      <c r="ACD242" s="112"/>
      <c r="ACE242" s="112"/>
      <c r="ACF242" s="112"/>
      <c r="ACG242" s="112"/>
      <c r="ACH242" s="112"/>
      <c r="ACI242" s="112"/>
      <c r="ACJ242" s="112"/>
      <c r="ACK242" s="112"/>
      <c r="ACL242" s="112"/>
      <c r="ACM242" s="112"/>
      <c r="ACN242" s="112"/>
      <c r="ACO242" s="112"/>
      <c r="ACP242" s="112"/>
      <c r="ACQ242" s="112"/>
      <c r="ACR242" s="112"/>
      <c r="ACS242" s="112"/>
      <c r="ACT242" s="112"/>
      <c r="ACU242" s="112"/>
      <c r="ACV242" s="112"/>
      <c r="ACW242" s="112"/>
      <c r="ACX242" s="112"/>
      <c r="ACY242" s="112"/>
      <c r="ACZ242" s="112"/>
      <c r="ADA242" s="112"/>
      <c r="ADB242" s="112"/>
      <c r="ADC242" s="112"/>
      <c r="ADD242" s="112"/>
      <c r="ADE242" s="112"/>
      <c r="ADF242" s="112"/>
      <c r="ADG242" s="112"/>
      <c r="ADH242" s="112"/>
      <c r="ADI242" s="112"/>
      <c r="ADJ242" s="112"/>
      <c r="ADK242" s="112"/>
      <c r="ADL242" s="112"/>
      <c r="ADM242" s="112"/>
      <c r="ADN242" s="112"/>
      <c r="ADO242" s="112"/>
      <c r="ADP242" s="112"/>
      <c r="ADQ242" s="112"/>
      <c r="ADR242" s="112"/>
      <c r="ADS242" s="112"/>
      <c r="ADT242" s="112"/>
      <c r="ADU242" s="112"/>
      <c r="ADV242" s="112"/>
      <c r="ADW242" s="112"/>
      <c r="ADX242" s="112"/>
      <c r="ADY242" s="112"/>
      <c r="ADZ242" s="112"/>
      <c r="AEA242" s="112"/>
      <c r="AEB242" s="112"/>
      <c r="AEC242" s="112"/>
      <c r="AED242" s="112"/>
      <c r="AEE242" s="112"/>
      <c r="AEF242" s="112"/>
      <c r="AEG242" s="112"/>
      <c r="AEH242" s="112"/>
      <c r="AEI242" s="112"/>
      <c r="AEJ242" s="112"/>
      <c r="AEK242" s="112"/>
      <c r="AEL242" s="112"/>
      <c r="AEM242" s="112"/>
      <c r="AEN242" s="112"/>
      <c r="AEO242" s="112"/>
      <c r="AEP242" s="112"/>
      <c r="AEQ242" s="112"/>
      <c r="AER242" s="112"/>
      <c r="AES242" s="112"/>
      <c r="AET242" s="112"/>
      <c r="AEU242" s="112"/>
      <c r="AEV242" s="112"/>
      <c r="AEW242" s="112"/>
      <c r="AEX242" s="112"/>
      <c r="AEY242" s="112"/>
      <c r="AEZ242" s="112"/>
      <c r="AFA242" s="112"/>
      <c r="AFB242" s="112"/>
      <c r="AFC242" s="112"/>
      <c r="AFD242" s="112"/>
      <c r="AFE242" s="112"/>
      <c r="AFF242" s="112"/>
      <c r="AFG242" s="112"/>
      <c r="AFH242" s="112"/>
      <c r="AFI242" s="112"/>
      <c r="AFJ242" s="112"/>
      <c r="AFK242" s="112"/>
      <c r="AFL242" s="112"/>
      <c r="AFM242" s="112"/>
      <c r="AFN242" s="112"/>
      <c r="AFO242" s="112"/>
      <c r="AFP242" s="112"/>
      <c r="AFQ242" s="112"/>
      <c r="AFR242" s="112"/>
      <c r="AFS242" s="112"/>
      <c r="AFT242" s="112"/>
      <c r="AFU242" s="112"/>
      <c r="AFV242" s="112"/>
      <c r="AFW242" s="112"/>
      <c r="AFX242" s="112"/>
      <c r="AFY242" s="112"/>
      <c r="AFZ242" s="112"/>
      <c r="AGA242" s="112"/>
      <c r="AGB242" s="112"/>
      <c r="AGC242" s="112"/>
      <c r="AGD242" s="112"/>
      <c r="AGE242" s="112"/>
      <c r="AGF242" s="112"/>
      <c r="AGG242" s="112"/>
      <c r="AGH242" s="112"/>
      <c r="AGI242" s="112"/>
      <c r="AGJ242" s="112"/>
      <c r="AGK242" s="112"/>
      <c r="AGL242" s="112"/>
      <c r="AGM242" s="112"/>
      <c r="AGN242" s="112"/>
      <c r="AGO242" s="112"/>
      <c r="AGP242" s="112"/>
      <c r="AGQ242" s="112"/>
      <c r="AGR242" s="112"/>
      <c r="AGS242" s="112"/>
      <c r="AGT242" s="112"/>
      <c r="AGU242" s="112"/>
      <c r="AGV242" s="112"/>
      <c r="AGW242" s="112"/>
      <c r="AGX242" s="112"/>
      <c r="AGY242" s="112"/>
      <c r="AGZ242" s="112"/>
      <c r="AHA242" s="112"/>
      <c r="AHB242" s="112"/>
      <c r="AHC242" s="112"/>
      <c r="AHD242" s="112"/>
      <c r="AHE242" s="112"/>
      <c r="AHF242" s="112"/>
      <c r="AHG242" s="112"/>
      <c r="AHH242" s="112"/>
      <c r="AHI242" s="112"/>
      <c r="AHJ242" s="112"/>
      <c r="AHK242" s="112"/>
      <c r="AHL242" s="112"/>
      <c r="AHM242" s="112"/>
      <c r="AHN242" s="112"/>
      <c r="AHO242" s="112"/>
      <c r="AHP242" s="112"/>
      <c r="AHQ242" s="112"/>
      <c r="AHR242" s="112"/>
      <c r="AHS242" s="112"/>
      <c r="AHT242" s="112"/>
      <c r="AHU242" s="112"/>
      <c r="AHV242" s="112"/>
      <c r="AHW242" s="112"/>
      <c r="AHX242" s="112"/>
      <c r="AHY242" s="112"/>
      <c r="AHZ242" s="112"/>
      <c r="AIA242" s="112"/>
      <c r="AIB242" s="112"/>
      <c r="AIC242" s="112"/>
      <c r="AID242" s="112"/>
      <c r="AIE242" s="112"/>
      <c r="AIF242" s="112"/>
      <c r="AIG242" s="112"/>
      <c r="AIH242" s="112"/>
      <c r="AII242" s="112"/>
      <c r="AIJ242" s="112"/>
      <c r="AIK242" s="112"/>
      <c r="AIL242" s="112"/>
      <c r="AIM242" s="112"/>
      <c r="AIN242" s="112"/>
      <c r="AIO242" s="112"/>
      <c r="AIP242" s="112"/>
      <c r="AIQ242" s="112"/>
      <c r="AIR242" s="112"/>
      <c r="AIS242" s="112"/>
      <c r="AIT242" s="112"/>
      <c r="AIU242" s="112"/>
      <c r="AIV242" s="112"/>
      <c r="AIW242" s="112"/>
      <c r="AIX242" s="112"/>
      <c r="AIY242" s="112"/>
      <c r="AIZ242" s="112"/>
      <c r="AJA242" s="112"/>
      <c r="AJB242" s="112"/>
      <c r="AJC242" s="112"/>
      <c r="AJD242" s="112"/>
      <c r="AJE242" s="112"/>
      <c r="AJF242" s="112"/>
      <c r="AJG242" s="112"/>
      <c r="AJH242" s="112"/>
      <c r="AJI242" s="112"/>
      <c r="AJJ242" s="112"/>
      <c r="AJK242" s="112"/>
      <c r="AJL242" s="112"/>
      <c r="AJM242" s="112"/>
      <c r="AJN242" s="112"/>
      <c r="AJO242" s="112"/>
      <c r="AJP242" s="112"/>
      <c r="AJQ242" s="112"/>
      <c r="AJR242" s="112"/>
      <c r="AJS242" s="112"/>
      <c r="AJT242" s="112"/>
      <c r="AJU242" s="112"/>
      <c r="AJV242" s="112"/>
      <c r="AJW242" s="112"/>
      <c r="AJX242" s="112"/>
      <c r="AJY242" s="112"/>
      <c r="AJZ242" s="112"/>
      <c r="AKA242" s="112"/>
      <c r="AKB242" s="112"/>
      <c r="AKC242" s="112"/>
      <c r="AKD242" s="112"/>
      <c r="AKE242" s="112"/>
      <c r="AKF242" s="112"/>
      <c r="AKG242" s="112"/>
      <c r="AKH242" s="112"/>
      <c r="AKI242" s="112"/>
      <c r="AKJ242" s="112"/>
      <c r="AKK242" s="112"/>
      <c r="AKL242" s="112"/>
      <c r="AKM242" s="112"/>
      <c r="AKN242" s="112"/>
      <c r="AKO242" s="112"/>
      <c r="AKP242" s="112"/>
      <c r="AKQ242" s="112"/>
      <c r="AKR242" s="112"/>
      <c r="AKS242" s="112"/>
      <c r="AKT242" s="112"/>
      <c r="AKU242" s="112"/>
      <c r="AKV242" s="112"/>
      <c r="AKW242" s="112"/>
      <c r="AKX242" s="112"/>
      <c r="AKY242" s="112"/>
      <c r="AKZ242" s="112"/>
      <c r="ALA242" s="112"/>
      <c r="ALB242" s="112"/>
      <c r="ALC242" s="112"/>
      <c r="ALD242" s="112"/>
      <c r="ALE242" s="112"/>
      <c r="ALF242" s="112"/>
      <c r="ALG242" s="112"/>
      <c r="ALH242" s="112"/>
      <c r="ALI242" s="112"/>
      <c r="ALJ242" s="112"/>
      <c r="ALK242" s="112"/>
      <c r="ALL242" s="112"/>
      <c r="ALM242" s="112"/>
      <c r="ALN242" s="112"/>
      <c r="ALO242" s="112"/>
      <c r="ALP242" s="112"/>
      <c r="ALQ242" s="112"/>
      <c r="ALR242" s="112"/>
      <c r="ALS242" s="112"/>
      <c r="ALT242" s="112"/>
      <c r="ALU242" s="112"/>
      <c r="ALV242" s="112"/>
      <c r="ALW242" s="112"/>
      <c r="ALX242" s="112"/>
      <c r="ALY242" s="112"/>
      <c r="ALZ242" s="112"/>
      <c r="AMA242" s="112"/>
      <c r="AMB242" s="112"/>
      <c r="AMC242" s="112"/>
      <c r="AMD242" s="112"/>
      <c r="AME242" s="112"/>
    </row>
    <row r="243" spans="1:1019" s="567" customFormat="1" ht="27" customHeight="1">
      <c r="A243" s="143" t="s">
        <v>157</v>
      </c>
      <c r="B243" s="431" t="s">
        <v>399</v>
      </c>
      <c r="C243" s="143" t="s">
        <v>163</v>
      </c>
      <c r="D243" s="144"/>
      <c r="E243" s="145"/>
      <c r="F243" s="153">
        <f>SUM(F241:F241)</f>
        <v>0</v>
      </c>
      <c r="G243" s="111"/>
      <c r="H243" s="112"/>
      <c r="I243" s="111"/>
      <c r="J243" s="111"/>
      <c r="K243" s="111"/>
      <c r="L243" s="111"/>
      <c r="M243" s="111"/>
      <c r="N243" s="111"/>
      <c r="O243" s="111"/>
      <c r="P243" s="111"/>
      <c r="Q243" s="111"/>
      <c r="R243" s="111"/>
      <c r="S243" s="111"/>
      <c r="T243" s="111"/>
      <c r="U243" s="111"/>
      <c r="V243" s="111"/>
      <c r="W243" s="111"/>
      <c r="X243" s="111"/>
      <c r="Y243" s="111"/>
      <c r="Z243" s="111"/>
      <c r="AA243" s="111"/>
      <c r="AB243" s="111"/>
      <c r="AC243" s="111"/>
      <c r="AD243" s="111"/>
      <c r="AE243" s="111"/>
      <c r="AF243" s="111"/>
      <c r="AG243" s="111"/>
      <c r="AH243" s="111"/>
      <c r="AI243" s="111"/>
      <c r="AJ243" s="111"/>
      <c r="AK243" s="111"/>
      <c r="AL243" s="111"/>
      <c r="AM243" s="111"/>
      <c r="AN243" s="111"/>
      <c r="AO243" s="111"/>
      <c r="AP243" s="111"/>
      <c r="AQ243" s="111"/>
      <c r="AR243" s="111"/>
      <c r="AS243" s="111"/>
      <c r="AT243" s="111"/>
      <c r="AU243" s="111"/>
      <c r="AV243" s="111"/>
      <c r="AW243" s="111"/>
      <c r="AX243" s="111"/>
      <c r="AY243" s="111"/>
      <c r="AZ243" s="111"/>
      <c r="BA243" s="111"/>
      <c r="BB243" s="111"/>
      <c r="BC243" s="111"/>
      <c r="BD243" s="111"/>
      <c r="BE243" s="111"/>
      <c r="BF243" s="111"/>
      <c r="BG243" s="111"/>
      <c r="BH243" s="111"/>
      <c r="BI243" s="111"/>
      <c r="BJ243" s="111"/>
      <c r="BK243" s="111"/>
      <c r="BL243" s="111"/>
      <c r="BM243" s="111"/>
      <c r="BN243" s="111"/>
      <c r="BO243" s="111"/>
      <c r="BP243" s="111"/>
      <c r="BQ243" s="111"/>
      <c r="BR243" s="111"/>
      <c r="BS243" s="111"/>
      <c r="BT243" s="111"/>
      <c r="BU243" s="111"/>
      <c r="BV243" s="111"/>
      <c r="BW243" s="111"/>
      <c r="BX243" s="111"/>
      <c r="BY243" s="111"/>
      <c r="BZ243" s="111"/>
      <c r="CA243" s="111"/>
      <c r="CB243" s="111"/>
      <c r="CC243" s="111"/>
      <c r="CD243" s="111"/>
      <c r="CE243" s="111"/>
      <c r="CF243" s="111"/>
      <c r="CG243" s="111"/>
      <c r="CH243" s="111"/>
      <c r="CI243" s="111"/>
      <c r="CJ243" s="111"/>
      <c r="CK243" s="111"/>
      <c r="CL243" s="111"/>
      <c r="CM243" s="111"/>
      <c r="CN243" s="111"/>
      <c r="CO243" s="111"/>
      <c r="CP243" s="111"/>
      <c r="CQ243" s="111"/>
      <c r="CR243" s="111"/>
      <c r="CS243" s="111"/>
      <c r="CT243" s="111"/>
      <c r="CU243" s="111"/>
      <c r="CV243" s="111"/>
      <c r="CW243" s="111"/>
      <c r="CX243" s="111"/>
      <c r="CY243" s="111"/>
      <c r="CZ243" s="111"/>
      <c r="DA243" s="111"/>
      <c r="DB243" s="111"/>
      <c r="DC243" s="111"/>
      <c r="DD243" s="111"/>
      <c r="DE243" s="111"/>
      <c r="DF243" s="111"/>
      <c r="DG243" s="111"/>
      <c r="DH243" s="111"/>
      <c r="DI243" s="111"/>
      <c r="DJ243" s="111"/>
      <c r="DK243" s="111"/>
      <c r="DL243" s="111"/>
      <c r="DM243" s="111"/>
      <c r="DN243" s="111"/>
      <c r="DO243" s="111"/>
      <c r="DP243" s="111"/>
      <c r="DQ243" s="111"/>
      <c r="DR243" s="111"/>
      <c r="DS243" s="111"/>
      <c r="DT243" s="111"/>
      <c r="DU243" s="111"/>
      <c r="DV243" s="111"/>
      <c r="DW243" s="111"/>
      <c r="DX243" s="111"/>
      <c r="DY243" s="111"/>
      <c r="DZ243" s="111"/>
      <c r="EA243" s="111"/>
      <c r="EB243" s="111"/>
      <c r="EC243" s="111"/>
      <c r="ED243" s="111"/>
      <c r="EE243" s="111"/>
      <c r="EF243" s="111"/>
      <c r="EG243" s="111"/>
      <c r="EH243" s="111"/>
      <c r="EI243" s="111"/>
      <c r="EJ243" s="111"/>
      <c r="EK243" s="111"/>
      <c r="EL243" s="111"/>
      <c r="EM243" s="111"/>
      <c r="EN243" s="111"/>
      <c r="EO243" s="111"/>
      <c r="EP243" s="111"/>
      <c r="EQ243" s="111"/>
      <c r="ER243" s="111"/>
      <c r="ES243" s="111"/>
      <c r="ET243" s="111"/>
      <c r="EU243" s="111"/>
      <c r="EV243" s="111"/>
      <c r="EW243" s="111"/>
      <c r="EX243" s="111"/>
      <c r="EY243" s="111"/>
      <c r="EZ243" s="111"/>
      <c r="FA243" s="111"/>
      <c r="FB243" s="111"/>
      <c r="FC243" s="111"/>
      <c r="FD243" s="111"/>
      <c r="FE243" s="111"/>
      <c r="FF243" s="111"/>
      <c r="FG243" s="111"/>
      <c r="FH243" s="111"/>
      <c r="FI243" s="111"/>
      <c r="FJ243" s="111"/>
      <c r="FK243" s="111"/>
      <c r="FL243" s="111"/>
      <c r="FM243" s="111"/>
      <c r="FN243" s="111"/>
      <c r="FO243" s="111"/>
      <c r="FP243" s="111"/>
      <c r="FQ243" s="111"/>
      <c r="FR243" s="111"/>
      <c r="FS243" s="111"/>
      <c r="FT243" s="111"/>
      <c r="FU243" s="111"/>
      <c r="FV243" s="111"/>
      <c r="FW243" s="111"/>
      <c r="FX243" s="111"/>
      <c r="FY243" s="111"/>
      <c r="FZ243" s="111"/>
      <c r="GA243" s="111"/>
      <c r="GB243" s="111"/>
      <c r="GC243" s="111"/>
      <c r="GD243" s="111"/>
      <c r="GE243" s="111"/>
      <c r="GF243" s="111"/>
      <c r="GG243" s="111"/>
      <c r="GH243" s="111"/>
      <c r="GI243" s="111"/>
      <c r="GJ243" s="111"/>
      <c r="GK243" s="111"/>
      <c r="GL243" s="111"/>
      <c r="GM243" s="111"/>
      <c r="GN243" s="111"/>
      <c r="GO243" s="111"/>
      <c r="GP243" s="111"/>
      <c r="GQ243" s="111"/>
      <c r="GR243" s="111"/>
      <c r="GS243" s="111"/>
      <c r="GT243" s="111"/>
      <c r="GU243" s="111"/>
      <c r="GV243" s="111"/>
      <c r="GW243" s="111"/>
      <c r="GX243" s="111"/>
      <c r="GY243" s="111"/>
      <c r="GZ243" s="111"/>
      <c r="HA243" s="111"/>
      <c r="HB243" s="111"/>
      <c r="HC243" s="111"/>
      <c r="HD243" s="111"/>
      <c r="HE243" s="111"/>
      <c r="HF243" s="111"/>
      <c r="HG243" s="111"/>
      <c r="HH243" s="111"/>
      <c r="HI243" s="111"/>
      <c r="HJ243" s="111"/>
      <c r="HK243" s="111"/>
      <c r="HL243" s="111"/>
      <c r="HM243" s="111"/>
      <c r="HN243" s="111"/>
      <c r="HO243" s="111"/>
      <c r="HP243" s="111"/>
      <c r="HQ243" s="111"/>
      <c r="HR243" s="111"/>
      <c r="HS243" s="111"/>
      <c r="HT243" s="111"/>
      <c r="HU243" s="111"/>
      <c r="HV243" s="111"/>
      <c r="HW243" s="111"/>
      <c r="HX243" s="111"/>
      <c r="HY243" s="111"/>
      <c r="HZ243" s="111"/>
      <c r="IA243" s="111"/>
      <c r="IB243" s="111"/>
      <c r="IC243" s="111"/>
      <c r="ID243" s="111"/>
      <c r="IE243" s="111"/>
      <c r="IF243" s="111"/>
      <c r="IG243" s="111"/>
      <c r="IH243" s="111"/>
      <c r="II243" s="111"/>
      <c r="IJ243" s="111"/>
      <c r="IK243" s="111"/>
      <c r="IL243" s="111"/>
      <c r="IM243" s="111"/>
      <c r="IN243" s="111"/>
      <c r="IO243" s="111"/>
      <c r="IP243" s="111"/>
      <c r="IQ243" s="111"/>
      <c r="IR243" s="111"/>
      <c r="IS243" s="111"/>
      <c r="IT243" s="111"/>
      <c r="IU243" s="111"/>
      <c r="IV243" s="111"/>
      <c r="IW243" s="111"/>
      <c r="IX243" s="111"/>
      <c r="IY243" s="111"/>
      <c r="IZ243" s="111"/>
      <c r="JA243" s="111"/>
      <c r="JB243" s="111"/>
      <c r="JC243" s="111"/>
      <c r="JD243" s="111"/>
      <c r="JE243" s="111"/>
      <c r="JF243" s="111"/>
      <c r="JG243" s="111"/>
      <c r="JH243" s="111"/>
      <c r="JI243" s="111"/>
      <c r="JJ243" s="111"/>
      <c r="JK243" s="111"/>
      <c r="JL243" s="111"/>
      <c r="JM243" s="111"/>
      <c r="JN243" s="111"/>
      <c r="JO243" s="111"/>
      <c r="JP243" s="111"/>
      <c r="JQ243" s="111"/>
      <c r="JR243" s="111"/>
      <c r="JS243" s="111"/>
      <c r="JT243" s="111"/>
      <c r="JU243" s="111"/>
      <c r="JV243" s="111"/>
      <c r="JW243" s="111"/>
      <c r="JX243" s="111"/>
      <c r="JY243" s="111"/>
      <c r="JZ243" s="111"/>
      <c r="KA243" s="111"/>
      <c r="KB243" s="111"/>
      <c r="KC243" s="111"/>
      <c r="KD243" s="111"/>
      <c r="KE243" s="111"/>
      <c r="KF243" s="111"/>
      <c r="KG243" s="111"/>
      <c r="KH243" s="111"/>
      <c r="KI243" s="111"/>
      <c r="KJ243" s="111"/>
      <c r="KK243" s="111"/>
      <c r="KL243" s="111"/>
      <c r="KM243" s="111"/>
      <c r="KN243" s="111"/>
      <c r="KO243" s="111"/>
      <c r="KP243" s="111"/>
      <c r="KQ243" s="111"/>
      <c r="KR243" s="111"/>
      <c r="KS243" s="111"/>
      <c r="KT243" s="111"/>
      <c r="KU243" s="111"/>
      <c r="KV243" s="111"/>
      <c r="KW243" s="111"/>
      <c r="KX243" s="111"/>
      <c r="KY243" s="111"/>
      <c r="KZ243" s="111"/>
      <c r="LA243" s="111"/>
      <c r="LB243" s="111"/>
      <c r="LC243" s="111"/>
      <c r="LD243" s="111"/>
      <c r="LE243" s="111"/>
      <c r="LF243" s="111"/>
      <c r="LG243" s="111"/>
      <c r="LH243" s="111"/>
      <c r="LI243" s="111"/>
      <c r="LJ243" s="111"/>
      <c r="LK243" s="111"/>
      <c r="LL243" s="111"/>
      <c r="LM243" s="111"/>
      <c r="LN243" s="111"/>
      <c r="LO243" s="111"/>
      <c r="LP243" s="111"/>
      <c r="LQ243" s="111"/>
      <c r="LR243" s="111"/>
      <c r="LS243" s="111"/>
      <c r="LT243" s="111"/>
      <c r="LU243" s="111"/>
      <c r="LV243" s="111"/>
      <c r="LW243" s="111"/>
      <c r="LX243" s="111"/>
      <c r="LY243" s="111"/>
      <c r="LZ243" s="111"/>
      <c r="MA243" s="111"/>
      <c r="MB243" s="111"/>
      <c r="MC243" s="111"/>
      <c r="MD243" s="111"/>
      <c r="ME243" s="111"/>
      <c r="MF243" s="111"/>
      <c r="MG243" s="111"/>
      <c r="MH243" s="111"/>
      <c r="MI243" s="111"/>
      <c r="MJ243" s="111"/>
      <c r="MK243" s="111"/>
      <c r="ML243" s="111"/>
      <c r="MM243" s="111"/>
      <c r="MN243" s="111"/>
      <c r="MO243" s="111"/>
      <c r="MP243" s="111"/>
      <c r="MQ243" s="111"/>
      <c r="MR243" s="111"/>
      <c r="MS243" s="111"/>
      <c r="MT243" s="111"/>
      <c r="MU243" s="111"/>
      <c r="MV243" s="111"/>
      <c r="MW243" s="111"/>
      <c r="MX243" s="111"/>
      <c r="MY243" s="111"/>
      <c r="MZ243" s="111"/>
      <c r="NA243" s="111"/>
      <c r="NB243" s="111"/>
      <c r="NC243" s="111"/>
      <c r="ND243" s="111"/>
      <c r="NE243" s="111"/>
      <c r="NF243" s="111"/>
      <c r="NG243" s="111"/>
      <c r="NH243" s="111"/>
      <c r="NI243" s="111"/>
      <c r="NJ243" s="111"/>
      <c r="NK243" s="111"/>
      <c r="NL243" s="111"/>
      <c r="NM243" s="111"/>
      <c r="NN243" s="111"/>
      <c r="NO243" s="111"/>
      <c r="NP243" s="111"/>
      <c r="NQ243" s="111"/>
      <c r="NR243" s="111"/>
      <c r="NS243" s="111"/>
      <c r="NT243" s="111"/>
      <c r="NU243" s="111"/>
      <c r="NV243" s="111"/>
      <c r="NW243" s="111"/>
      <c r="NX243" s="111"/>
      <c r="NY243" s="111"/>
      <c r="NZ243" s="111"/>
      <c r="OA243" s="111"/>
      <c r="OB243" s="111"/>
      <c r="OC243" s="111"/>
      <c r="OD243" s="111"/>
      <c r="OE243" s="111"/>
      <c r="OF243" s="111"/>
      <c r="OG243" s="111"/>
      <c r="OH243" s="111"/>
      <c r="OI243" s="111"/>
      <c r="OJ243" s="111"/>
      <c r="OK243" s="111"/>
      <c r="OL243" s="111"/>
      <c r="OM243" s="111"/>
      <c r="ON243" s="111"/>
      <c r="OO243" s="111"/>
      <c r="OP243" s="111"/>
      <c r="OQ243" s="111"/>
      <c r="OR243" s="111"/>
      <c r="OS243" s="111"/>
      <c r="OT243" s="111"/>
      <c r="OU243" s="111"/>
      <c r="OV243" s="111"/>
      <c r="OW243" s="111"/>
      <c r="OX243" s="111"/>
      <c r="OY243" s="111"/>
      <c r="OZ243" s="111"/>
      <c r="PA243" s="111"/>
      <c r="PB243" s="111"/>
      <c r="PC243" s="111"/>
      <c r="PD243" s="111"/>
      <c r="PE243" s="111"/>
      <c r="PF243" s="111"/>
      <c r="PG243" s="111"/>
      <c r="PH243" s="111"/>
      <c r="PI243" s="111"/>
      <c r="PJ243" s="111"/>
      <c r="PK243" s="111"/>
      <c r="PL243" s="111"/>
      <c r="PM243" s="111"/>
      <c r="PN243" s="111"/>
      <c r="PO243" s="111"/>
      <c r="PP243" s="111"/>
      <c r="PQ243" s="111"/>
      <c r="PR243" s="111"/>
      <c r="PS243" s="111"/>
      <c r="PT243" s="111"/>
      <c r="PU243" s="111"/>
      <c r="PV243" s="111"/>
      <c r="PW243" s="111"/>
      <c r="PX243" s="111"/>
      <c r="PY243" s="111"/>
      <c r="PZ243" s="111"/>
      <c r="QA243" s="111"/>
      <c r="QB243" s="111"/>
      <c r="QC243" s="111"/>
      <c r="QD243" s="111"/>
      <c r="QE243" s="111"/>
      <c r="QF243" s="111"/>
      <c r="QG243" s="111"/>
      <c r="QH243" s="111"/>
      <c r="QI243" s="111"/>
      <c r="QJ243" s="111"/>
      <c r="QK243" s="111"/>
      <c r="QL243" s="111"/>
      <c r="QM243" s="111"/>
      <c r="QN243" s="111"/>
      <c r="QO243" s="111"/>
      <c r="QP243" s="111"/>
      <c r="QQ243" s="111"/>
      <c r="QR243" s="111"/>
      <c r="QS243" s="111"/>
      <c r="QT243" s="111"/>
      <c r="QU243" s="111"/>
      <c r="QV243" s="111"/>
      <c r="QW243" s="111"/>
      <c r="QX243" s="111"/>
      <c r="QY243" s="111"/>
      <c r="QZ243" s="111"/>
      <c r="RA243" s="111"/>
      <c r="RB243" s="111"/>
      <c r="RC243" s="111"/>
      <c r="RD243" s="111"/>
      <c r="RE243" s="111"/>
      <c r="RF243" s="111"/>
      <c r="RG243" s="111"/>
      <c r="RH243" s="111"/>
      <c r="RI243" s="111"/>
      <c r="RJ243" s="111"/>
      <c r="RK243" s="111"/>
      <c r="RL243" s="111"/>
      <c r="RM243" s="111"/>
      <c r="RN243" s="111"/>
      <c r="RO243" s="111"/>
      <c r="RP243" s="111"/>
      <c r="RQ243" s="111"/>
      <c r="RR243" s="111"/>
      <c r="RS243" s="111"/>
      <c r="RT243" s="111"/>
      <c r="RU243" s="111"/>
      <c r="RV243" s="111"/>
      <c r="RW243" s="111"/>
      <c r="RX243" s="111"/>
      <c r="RY243" s="111"/>
      <c r="RZ243" s="111"/>
      <c r="SA243" s="111"/>
      <c r="SB243" s="111"/>
      <c r="SC243" s="111"/>
      <c r="SD243" s="111"/>
      <c r="SE243" s="111"/>
      <c r="SF243" s="111"/>
      <c r="SG243" s="111"/>
      <c r="SH243" s="111"/>
      <c r="SI243" s="111"/>
      <c r="SJ243" s="111"/>
      <c r="SK243" s="111"/>
      <c r="SL243" s="111"/>
      <c r="SM243" s="111"/>
      <c r="SN243" s="111"/>
      <c r="SO243" s="111"/>
      <c r="SP243" s="111"/>
      <c r="SQ243" s="111"/>
      <c r="SR243" s="111"/>
      <c r="SS243" s="111"/>
      <c r="ST243" s="111"/>
      <c r="SU243" s="111"/>
      <c r="SV243" s="111"/>
      <c r="SW243" s="111"/>
      <c r="SX243" s="111"/>
      <c r="SY243" s="111"/>
      <c r="SZ243" s="111"/>
      <c r="TA243" s="111"/>
      <c r="TB243" s="111"/>
      <c r="TC243" s="111"/>
      <c r="TD243" s="111"/>
      <c r="TE243" s="111"/>
      <c r="TF243" s="111"/>
      <c r="TG243" s="111"/>
      <c r="TH243" s="111"/>
      <c r="TI243" s="111"/>
      <c r="TJ243" s="111"/>
      <c r="TK243" s="111"/>
      <c r="TL243" s="111"/>
      <c r="TM243" s="111"/>
      <c r="TN243" s="111"/>
      <c r="TO243" s="111"/>
      <c r="TP243" s="111"/>
      <c r="TQ243" s="111"/>
      <c r="TR243" s="111"/>
      <c r="TS243" s="111"/>
      <c r="TT243" s="111"/>
      <c r="TU243" s="111"/>
      <c r="TV243" s="111"/>
      <c r="TW243" s="111"/>
      <c r="TX243" s="111"/>
      <c r="TY243" s="111"/>
      <c r="TZ243" s="111"/>
      <c r="UA243" s="111"/>
      <c r="UB243" s="111"/>
      <c r="UC243" s="111"/>
      <c r="UD243" s="111"/>
      <c r="UE243" s="111"/>
      <c r="UF243" s="111"/>
      <c r="UG243" s="111"/>
      <c r="UH243" s="111"/>
      <c r="UI243" s="111"/>
      <c r="UJ243" s="111"/>
      <c r="UK243" s="111"/>
      <c r="UL243" s="111"/>
      <c r="UM243" s="111"/>
      <c r="UN243" s="111"/>
      <c r="UO243" s="111"/>
      <c r="UP243" s="111"/>
      <c r="UQ243" s="111"/>
      <c r="UR243" s="111"/>
      <c r="US243" s="111"/>
      <c r="UT243" s="111"/>
      <c r="UU243" s="111"/>
      <c r="UV243" s="111"/>
      <c r="UW243" s="111"/>
      <c r="UX243" s="111"/>
      <c r="UY243" s="111"/>
      <c r="UZ243" s="111"/>
      <c r="VA243" s="111"/>
      <c r="VB243" s="111"/>
      <c r="VC243" s="111"/>
      <c r="VD243" s="111"/>
      <c r="VE243" s="111"/>
      <c r="VF243" s="111"/>
      <c r="VG243" s="111"/>
      <c r="VH243" s="111"/>
      <c r="VI243" s="111"/>
      <c r="VJ243" s="111"/>
      <c r="VK243" s="111"/>
      <c r="VL243" s="111"/>
      <c r="VM243" s="111"/>
      <c r="VN243" s="111"/>
      <c r="VO243" s="111"/>
      <c r="VP243" s="111"/>
      <c r="VQ243" s="111"/>
      <c r="VR243" s="111"/>
      <c r="VS243" s="111"/>
      <c r="VT243" s="111"/>
      <c r="VU243" s="111"/>
      <c r="VV243" s="111"/>
      <c r="VW243" s="111"/>
      <c r="VX243" s="111"/>
      <c r="VY243" s="111"/>
      <c r="VZ243" s="111"/>
      <c r="WA243" s="111"/>
      <c r="WB243" s="111"/>
      <c r="WC243" s="111"/>
      <c r="WD243" s="111"/>
      <c r="WE243" s="111"/>
      <c r="WF243" s="111"/>
      <c r="WG243" s="111"/>
      <c r="WH243" s="111"/>
      <c r="WI243" s="111"/>
      <c r="WJ243" s="111"/>
      <c r="WK243" s="111"/>
      <c r="WL243" s="111"/>
      <c r="WM243" s="111"/>
      <c r="WN243" s="111"/>
      <c r="WO243" s="111"/>
      <c r="WP243" s="111"/>
      <c r="WQ243" s="111"/>
      <c r="WR243" s="111"/>
      <c r="WS243" s="111"/>
      <c r="WT243" s="111"/>
      <c r="WU243" s="111"/>
      <c r="WV243" s="111"/>
      <c r="WW243" s="111"/>
      <c r="WX243" s="111"/>
      <c r="WY243" s="111"/>
      <c r="WZ243" s="111"/>
      <c r="XA243" s="111"/>
      <c r="XB243" s="111"/>
      <c r="XC243" s="111"/>
      <c r="XD243" s="111"/>
      <c r="XE243" s="111"/>
      <c r="XF243" s="111"/>
      <c r="XG243" s="111"/>
      <c r="XH243" s="111"/>
      <c r="XI243" s="111"/>
      <c r="XJ243" s="111"/>
      <c r="XK243" s="111"/>
      <c r="XL243" s="111"/>
      <c r="XM243" s="111"/>
      <c r="XN243" s="111"/>
      <c r="XO243" s="111"/>
      <c r="XP243" s="111"/>
      <c r="XQ243" s="111"/>
      <c r="XR243" s="111"/>
      <c r="XS243" s="111"/>
      <c r="XT243" s="111"/>
      <c r="XU243" s="111"/>
      <c r="XV243" s="111"/>
      <c r="XW243" s="111"/>
      <c r="XX243" s="111"/>
      <c r="XY243" s="111"/>
      <c r="XZ243" s="111"/>
      <c r="YA243" s="111"/>
      <c r="YB243" s="111"/>
      <c r="YC243" s="111"/>
      <c r="YD243" s="111"/>
      <c r="YE243" s="111"/>
      <c r="YF243" s="111"/>
      <c r="YG243" s="111"/>
      <c r="YH243" s="111"/>
      <c r="YI243" s="111"/>
      <c r="YJ243" s="111"/>
      <c r="YK243" s="111"/>
      <c r="YL243" s="111"/>
      <c r="YM243" s="111"/>
      <c r="YN243" s="111"/>
      <c r="YO243" s="111"/>
      <c r="YP243" s="111"/>
      <c r="YQ243" s="111"/>
      <c r="YR243" s="111"/>
      <c r="YS243" s="111"/>
      <c r="YT243" s="111"/>
      <c r="YU243" s="111"/>
      <c r="YV243" s="111"/>
      <c r="YW243" s="111"/>
      <c r="YX243" s="111"/>
      <c r="YY243" s="111"/>
      <c r="YZ243" s="111"/>
      <c r="ZA243" s="111"/>
      <c r="ZB243" s="111"/>
      <c r="ZC243" s="111"/>
      <c r="ZD243" s="111"/>
      <c r="ZE243" s="111"/>
      <c r="ZF243" s="111"/>
      <c r="ZG243" s="111"/>
      <c r="ZH243" s="111"/>
      <c r="ZI243" s="111"/>
      <c r="ZJ243" s="111"/>
      <c r="ZK243" s="111"/>
      <c r="ZL243" s="111"/>
      <c r="ZM243" s="111"/>
      <c r="ZN243" s="111"/>
      <c r="ZO243" s="111"/>
      <c r="ZP243" s="111"/>
      <c r="ZQ243" s="111"/>
      <c r="ZR243" s="111"/>
      <c r="ZS243" s="111"/>
      <c r="ZT243" s="111"/>
      <c r="ZU243" s="111"/>
      <c r="ZV243" s="111"/>
      <c r="ZW243" s="111"/>
      <c r="ZX243" s="111"/>
      <c r="ZY243" s="111"/>
      <c r="ZZ243" s="111"/>
      <c r="AAA243" s="111"/>
      <c r="AAB243" s="111"/>
      <c r="AAC243" s="111"/>
      <c r="AAD243" s="111"/>
      <c r="AAE243" s="111"/>
      <c r="AAF243" s="111"/>
      <c r="AAG243" s="111"/>
      <c r="AAH243" s="111"/>
      <c r="AAI243" s="111"/>
      <c r="AAJ243" s="111"/>
      <c r="AAK243" s="111"/>
      <c r="AAL243" s="111"/>
      <c r="AAM243" s="111"/>
      <c r="AAN243" s="111"/>
      <c r="AAO243" s="111"/>
      <c r="AAP243" s="111"/>
      <c r="AAQ243" s="111"/>
      <c r="AAR243" s="111"/>
      <c r="AAS243" s="111"/>
      <c r="AAT243" s="111"/>
      <c r="AAU243" s="111"/>
      <c r="AAV243" s="111"/>
      <c r="AAW243" s="111"/>
      <c r="AAX243" s="111"/>
      <c r="AAY243" s="111"/>
      <c r="AAZ243" s="111"/>
      <c r="ABA243" s="111"/>
      <c r="ABB243" s="111"/>
      <c r="ABC243" s="111"/>
      <c r="ABD243" s="111"/>
      <c r="ABE243" s="111"/>
      <c r="ABF243" s="111"/>
      <c r="ABG243" s="111"/>
      <c r="ABH243" s="111"/>
      <c r="ABI243" s="111"/>
      <c r="ABJ243" s="111"/>
      <c r="ABK243" s="111"/>
      <c r="ABL243" s="111"/>
      <c r="ABM243" s="111"/>
      <c r="ABN243" s="111"/>
      <c r="ABO243" s="111"/>
      <c r="ABP243" s="111"/>
      <c r="ABQ243" s="111"/>
      <c r="ABR243" s="111"/>
      <c r="ABS243" s="111"/>
      <c r="ABT243" s="111"/>
      <c r="ABU243" s="111"/>
      <c r="ABV243" s="111"/>
      <c r="ABW243" s="111"/>
      <c r="ABX243" s="111"/>
      <c r="ABY243" s="111"/>
      <c r="ABZ243" s="111"/>
      <c r="ACA243" s="111"/>
      <c r="ACB243" s="111"/>
      <c r="ACC243" s="111"/>
      <c r="ACD243" s="111"/>
      <c r="ACE243" s="111"/>
      <c r="ACF243" s="111"/>
      <c r="ACG243" s="111"/>
      <c r="ACH243" s="111"/>
      <c r="ACI243" s="111"/>
      <c r="ACJ243" s="111"/>
      <c r="ACK243" s="111"/>
      <c r="ACL243" s="111"/>
      <c r="ACM243" s="111"/>
      <c r="ACN243" s="111"/>
      <c r="ACO243" s="111"/>
      <c r="ACP243" s="111"/>
      <c r="ACQ243" s="111"/>
      <c r="ACR243" s="111"/>
      <c r="ACS243" s="111"/>
      <c r="ACT243" s="111"/>
      <c r="ACU243" s="111"/>
      <c r="ACV243" s="111"/>
      <c r="ACW243" s="111"/>
      <c r="ACX243" s="111"/>
      <c r="ACY243" s="111"/>
      <c r="ACZ243" s="111"/>
      <c r="ADA243" s="111"/>
      <c r="ADB243" s="111"/>
      <c r="ADC243" s="111"/>
      <c r="ADD243" s="111"/>
      <c r="ADE243" s="111"/>
      <c r="ADF243" s="111"/>
      <c r="ADG243" s="111"/>
      <c r="ADH243" s="111"/>
      <c r="ADI243" s="111"/>
      <c r="ADJ243" s="111"/>
      <c r="ADK243" s="111"/>
      <c r="ADL243" s="111"/>
      <c r="ADM243" s="111"/>
      <c r="ADN243" s="111"/>
      <c r="ADO243" s="111"/>
      <c r="ADP243" s="111"/>
      <c r="ADQ243" s="111"/>
      <c r="ADR243" s="111"/>
      <c r="ADS243" s="111"/>
      <c r="ADT243" s="111"/>
      <c r="ADU243" s="111"/>
      <c r="ADV243" s="111"/>
      <c r="ADW243" s="111"/>
      <c r="ADX243" s="111"/>
      <c r="ADY243" s="111"/>
      <c r="ADZ243" s="111"/>
      <c r="AEA243" s="111"/>
      <c r="AEB243" s="111"/>
      <c r="AEC243" s="111"/>
      <c r="AED243" s="111"/>
      <c r="AEE243" s="111"/>
      <c r="AEF243" s="111"/>
      <c r="AEG243" s="111"/>
      <c r="AEH243" s="111"/>
      <c r="AEI243" s="111"/>
      <c r="AEJ243" s="111"/>
      <c r="AEK243" s="111"/>
      <c r="AEL243" s="111"/>
      <c r="AEM243" s="111"/>
      <c r="AEN243" s="111"/>
      <c r="AEO243" s="111"/>
      <c r="AEP243" s="111"/>
      <c r="AEQ243" s="111"/>
      <c r="AER243" s="111"/>
      <c r="AES243" s="111"/>
      <c r="AET243" s="111"/>
      <c r="AEU243" s="111"/>
      <c r="AEV243" s="111"/>
      <c r="AEW243" s="111"/>
      <c r="AEX243" s="111"/>
      <c r="AEY243" s="111"/>
      <c r="AEZ243" s="111"/>
      <c r="AFA243" s="111"/>
      <c r="AFB243" s="111"/>
      <c r="AFC243" s="111"/>
      <c r="AFD243" s="111"/>
      <c r="AFE243" s="111"/>
      <c r="AFF243" s="111"/>
      <c r="AFG243" s="111"/>
      <c r="AFH243" s="111"/>
      <c r="AFI243" s="111"/>
      <c r="AFJ243" s="111"/>
      <c r="AFK243" s="111"/>
      <c r="AFL243" s="111"/>
      <c r="AFM243" s="111"/>
      <c r="AFN243" s="111"/>
      <c r="AFO243" s="111"/>
      <c r="AFP243" s="111"/>
      <c r="AFQ243" s="111"/>
      <c r="AFR243" s="111"/>
      <c r="AFS243" s="111"/>
      <c r="AFT243" s="111"/>
      <c r="AFU243" s="111"/>
      <c r="AFV243" s="111"/>
      <c r="AFW243" s="111"/>
      <c r="AFX243" s="111"/>
      <c r="AFY243" s="111"/>
      <c r="AFZ243" s="111"/>
      <c r="AGA243" s="111"/>
      <c r="AGB243" s="111"/>
      <c r="AGC243" s="111"/>
      <c r="AGD243" s="111"/>
      <c r="AGE243" s="111"/>
      <c r="AGF243" s="111"/>
      <c r="AGG243" s="111"/>
      <c r="AGH243" s="111"/>
      <c r="AGI243" s="111"/>
      <c r="AGJ243" s="111"/>
      <c r="AGK243" s="111"/>
      <c r="AGL243" s="111"/>
      <c r="AGM243" s="111"/>
      <c r="AGN243" s="111"/>
      <c r="AGO243" s="111"/>
      <c r="AGP243" s="111"/>
      <c r="AGQ243" s="111"/>
      <c r="AGR243" s="111"/>
      <c r="AGS243" s="111"/>
      <c r="AGT243" s="111"/>
      <c r="AGU243" s="111"/>
      <c r="AGV243" s="111"/>
      <c r="AGW243" s="111"/>
      <c r="AGX243" s="111"/>
      <c r="AGY243" s="111"/>
      <c r="AGZ243" s="111"/>
      <c r="AHA243" s="111"/>
      <c r="AHB243" s="111"/>
      <c r="AHC243" s="111"/>
      <c r="AHD243" s="111"/>
      <c r="AHE243" s="111"/>
      <c r="AHF243" s="111"/>
      <c r="AHG243" s="111"/>
      <c r="AHH243" s="111"/>
      <c r="AHI243" s="111"/>
      <c r="AHJ243" s="111"/>
      <c r="AHK243" s="111"/>
      <c r="AHL243" s="111"/>
      <c r="AHM243" s="111"/>
      <c r="AHN243" s="111"/>
      <c r="AHO243" s="111"/>
      <c r="AHP243" s="111"/>
      <c r="AHQ243" s="111"/>
      <c r="AHR243" s="111"/>
      <c r="AHS243" s="111"/>
      <c r="AHT243" s="111"/>
      <c r="AHU243" s="111"/>
      <c r="AHV243" s="111"/>
      <c r="AHW243" s="111"/>
      <c r="AHX243" s="111"/>
      <c r="AHY243" s="111"/>
      <c r="AHZ243" s="111"/>
      <c r="AIA243" s="111"/>
      <c r="AIB243" s="111"/>
      <c r="AIC243" s="111"/>
      <c r="AID243" s="111"/>
      <c r="AIE243" s="111"/>
      <c r="AIF243" s="111"/>
      <c r="AIG243" s="111"/>
      <c r="AIH243" s="111"/>
      <c r="AII243" s="111"/>
      <c r="AIJ243" s="111"/>
      <c r="AIK243" s="111"/>
      <c r="AIL243" s="111"/>
      <c r="AIM243" s="111"/>
      <c r="AIN243" s="111"/>
      <c r="AIO243" s="111"/>
      <c r="AIP243" s="111"/>
      <c r="AIQ243" s="111"/>
      <c r="AIR243" s="111"/>
      <c r="AIS243" s="111"/>
      <c r="AIT243" s="111"/>
      <c r="AIU243" s="111"/>
      <c r="AIV243" s="111"/>
      <c r="AIW243" s="111"/>
      <c r="AIX243" s="111"/>
      <c r="AIY243" s="111"/>
      <c r="AIZ243" s="111"/>
      <c r="AJA243" s="111"/>
      <c r="AJB243" s="111"/>
      <c r="AJC243" s="111"/>
      <c r="AJD243" s="111"/>
      <c r="AJE243" s="111"/>
      <c r="AJF243" s="111"/>
      <c r="AJG243" s="111"/>
      <c r="AJH243" s="111"/>
      <c r="AJI243" s="111"/>
      <c r="AJJ243" s="111"/>
      <c r="AJK243" s="111"/>
      <c r="AJL243" s="111"/>
      <c r="AJM243" s="111"/>
      <c r="AJN243" s="111"/>
      <c r="AJO243" s="111"/>
      <c r="AJP243" s="111"/>
      <c r="AJQ243" s="111"/>
      <c r="AJR243" s="111"/>
      <c r="AJS243" s="111"/>
      <c r="AJT243" s="111"/>
      <c r="AJU243" s="111"/>
      <c r="AJV243" s="111"/>
      <c r="AJW243" s="111"/>
      <c r="AJX243" s="111"/>
      <c r="AJY243" s="111"/>
      <c r="AJZ243" s="111"/>
      <c r="AKA243" s="111"/>
      <c r="AKB243" s="111"/>
      <c r="AKC243" s="111"/>
      <c r="AKD243" s="111"/>
      <c r="AKE243" s="111"/>
      <c r="AKF243" s="111"/>
      <c r="AKG243" s="111"/>
      <c r="AKH243" s="111"/>
      <c r="AKI243" s="111"/>
      <c r="AKJ243" s="111"/>
      <c r="AKK243" s="111"/>
      <c r="AKL243" s="111"/>
      <c r="AKM243" s="111"/>
      <c r="AKN243" s="111"/>
      <c r="AKO243" s="111"/>
      <c r="AKP243" s="111"/>
      <c r="AKQ243" s="111"/>
      <c r="AKR243" s="111"/>
      <c r="AKS243" s="111"/>
      <c r="AKT243" s="111"/>
      <c r="AKU243" s="111"/>
      <c r="AKV243" s="111"/>
      <c r="AKW243" s="111"/>
      <c r="AKX243" s="111"/>
      <c r="AKY243" s="111"/>
      <c r="AKZ243" s="111"/>
      <c r="ALA243" s="111"/>
      <c r="ALB243" s="111"/>
      <c r="ALC243" s="111"/>
      <c r="ALD243" s="111"/>
      <c r="ALE243" s="111"/>
      <c r="ALF243" s="111"/>
      <c r="ALG243" s="111"/>
      <c r="ALH243" s="111"/>
      <c r="ALI243" s="111"/>
      <c r="ALJ243" s="111"/>
      <c r="ALK243" s="111"/>
      <c r="ALL243" s="111"/>
      <c r="ALM243" s="111"/>
      <c r="ALN243" s="111"/>
      <c r="ALO243" s="111"/>
      <c r="ALP243" s="111"/>
      <c r="ALQ243" s="111"/>
      <c r="ALR243" s="111"/>
      <c r="ALS243" s="111"/>
      <c r="ALT243" s="111"/>
      <c r="ALU243" s="111"/>
      <c r="ALV243" s="111"/>
      <c r="ALW243" s="111"/>
      <c r="ALX243" s="111"/>
      <c r="ALY243" s="111"/>
      <c r="ALZ243" s="111"/>
      <c r="AMA243" s="111"/>
      <c r="AMB243" s="111"/>
      <c r="AMC243" s="111"/>
      <c r="AMD243" s="111"/>
      <c r="AME243" s="111"/>
    </row>
    <row r="245" spans="1:1019" ht="25.15" customHeight="1">
      <c r="A245" s="143" t="s">
        <v>248</v>
      </c>
      <c r="B245" s="431" t="s">
        <v>250</v>
      </c>
      <c r="C245" s="143" t="s">
        <v>163</v>
      </c>
      <c r="D245" s="153"/>
      <c r="E245" s="145"/>
      <c r="F245" s="153">
        <f>SUM(F243+F235+F211)</f>
        <v>0</v>
      </c>
    </row>
    <row r="246" spans="1:1019">
      <c r="A246" s="92"/>
      <c r="B246" s="433"/>
      <c r="C246" s="92"/>
      <c r="D246" s="92"/>
      <c r="E246" s="92"/>
      <c r="F246" s="92"/>
    </row>
    <row r="247" spans="1:1019">
      <c r="A247" s="92"/>
      <c r="B247" s="433"/>
      <c r="C247" s="92"/>
      <c r="D247" s="92"/>
      <c r="E247" s="92"/>
      <c r="F247" s="92"/>
    </row>
    <row r="248" spans="1:1019">
      <c r="A248" s="92"/>
      <c r="B248" s="433"/>
      <c r="C248" s="92"/>
      <c r="D248" s="92"/>
      <c r="E248" s="92"/>
      <c r="F248" s="92"/>
    </row>
    <row r="249" spans="1:1019">
      <c r="A249" s="92"/>
      <c r="B249" s="433"/>
      <c r="C249" s="92"/>
      <c r="D249" s="92"/>
      <c r="E249" s="92"/>
      <c r="F249" s="92"/>
    </row>
    <row r="250" spans="1:1019">
      <c r="A250" s="92"/>
      <c r="B250" s="433"/>
      <c r="C250" s="92"/>
      <c r="D250" s="92"/>
      <c r="E250" s="92"/>
      <c r="F250" s="92"/>
    </row>
    <row r="251" spans="1:1019" ht="15.75">
      <c r="B251" s="434" t="s">
        <v>162</v>
      </c>
    </row>
    <row r="253" spans="1:1019">
      <c r="A253" s="372" t="s">
        <v>761</v>
      </c>
      <c r="B253" s="427" t="s">
        <v>239</v>
      </c>
      <c r="C253" s="165"/>
      <c r="D253" s="166"/>
      <c r="E253" s="167"/>
      <c r="F253" s="113"/>
    </row>
    <row r="254" spans="1:1019" ht="26.25">
      <c r="A254" s="104" t="s">
        <v>155</v>
      </c>
      <c r="B254" s="303" t="s">
        <v>862</v>
      </c>
      <c r="C254" s="98" t="s">
        <v>163</v>
      </c>
      <c r="D254" s="14"/>
      <c r="F254" s="14">
        <f>F13</f>
        <v>0</v>
      </c>
    </row>
    <row r="255" spans="1:1019">
      <c r="A255" s="104"/>
      <c r="B255" s="303"/>
      <c r="D255" s="14"/>
    </row>
    <row r="256" spans="1:1019" ht="30">
      <c r="A256" s="119" t="s">
        <v>762</v>
      </c>
      <c r="B256" s="427" t="s">
        <v>164</v>
      </c>
      <c r="C256" s="165"/>
      <c r="D256" s="166"/>
      <c r="E256" s="167"/>
      <c r="F256" s="113"/>
    </row>
    <row r="257" spans="1:6" ht="30" customHeight="1">
      <c r="A257" s="104" t="s">
        <v>155</v>
      </c>
      <c r="B257" s="303" t="s">
        <v>854</v>
      </c>
      <c r="C257" s="98" t="s">
        <v>163</v>
      </c>
      <c r="D257" s="14"/>
      <c r="F257" s="14">
        <f>F46</f>
        <v>0</v>
      </c>
    </row>
    <row r="258" spans="1:6" ht="30" customHeight="1">
      <c r="A258" s="104" t="s">
        <v>156</v>
      </c>
      <c r="B258" s="303" t="s">
        <v>856</v>
      </c>
      <c r="C258" s="98" t="s">
        <v>163</v>
      </c>
      <c r="D258" s="14"/>
      <c r="F258" s="14">
        <f>F77</f>
        <v>0</v>
      </c>
    </row>
    <row r="259" spans="1:6" ht="30" customHeight="1">
      <c r="A259" s="104" t="s">
        <v>157</v>
      </c>
      <c r="B259" s="303" t="s">
        <v>865</v>
      </c>
      <c r="C259" s="98" t="s">
        <v>163</v>
      </c>
      <c r="D259" s="14"/>
      <c r="F259" s="14">
        <f>F95</f>
        <v>0</v>
      </c>
    </row>
    <row r="260" spans="1:6" ht="30" customHeight="1">
      <c r="A260" s="104" t="s">
        <v>158</v>
      </c>
      <c r="B260" s="303" t="s">
        <v>866</v>
      </c>
      <c r="C260" s="98" t="s">
        <v>163</v>
      </c>
      <c r="D260" s="14"/>
      <c r="F260" s="14">
        <f>F106</f>
        <v>0</v>
      </c>
    </row>
    <row r="261" spans="1:6" ht="30" customHeight="1">
      <c r="A261" s="104" t="s">
        <v>395</v>
      </c>
      <c r="B261" s="303" t="s">
        <v>867</v>
      </c>
      <c r="C261" s="98" t="s">
        <v>163</v>
      </c>
      <c r="D261" s="14"/>
      <c r="F261" s="14">
        <f>F143</f>
        <v>0</v>
      </c>
    </row>
    <row r="262" spans="1:6" ht="30" customHeight="1">
      <c r="A262" s="104" t="s">
        <v>396</v>
      </c>
      <c r="B262" s="303" t="s">
        <v>864</v>
      </c>
      <c r="C262" s="98" t="s">
        <v>163</v>
      </c>
      <c r="D262" s="14"/>
      <c r="F262" s="14">
        <f>F165</f>
        <v>0</v>
      </c>
    </row>
    <row r="263" spans="1:6" ht="30" customHeight="1">
      <c r="A263" s="104"/>
      <c r="B263" s="303"/>
      <c r="D263" s="14"/>
    </row>
    <row r="264" spans="1:6" ht="24" customHeight="1">
      <c r="A264" s="372" t="s">
        <v>768</v>
      </c>
      <c r="B264" s="427" t="s">
        <v>237</v>
      </c>
      <c r="C264" s="165"/>
      <c r="D264" s="166"/>
      <c r="E264" s="167"/>
      <c r="F264" s="113"/>
    </row>
    <row r="265" spans="1:6" ht="30" customHeight="1">
      <c r="A265" s="121" t="s">
        <v>155</v>
      </c>
      <c r="B265" s="435" t="s">
        <v>397</v>
      </c>
      <c r="C265" s="98" t="s">
        <v>163</v>
      </c>
      <c r="D265" s="14"/>
      <c r="F265" s="14">
        <f>F211</f>
        <v>0</v>
      </c>
    </row>
    <row r="266" spans="1:6" ht="30" customHeight="1">
      <c r="A266" s="121" t="s">
        <v>156</v>
      </c>
      <c r="B266" s="435" t="s">
        <v>398</v>
      </c>
      <c r="C266" s="98" t="s">
        <v>163</v>
      </c>
      <c r="D266" s="14"/>
      <c r="F266" s="14">
        <f>F235</f>
        <v>0</v>
      </c>
    </row>
    <row r="267" spans="1:6" ht="30" customHeight="1">
      <c r="A267" s="121" t="s">
        <v>157</v>
      </c>
      <c r="B267" s="435" t="s">
        <v>399</v>
      </c>
      <c r="C267" s="98" t="s">
        <v>163</v>
      </c>
      <c r="D267" s="14"/>
      <c r="F267" s="14">
        <f>F243</f>
        <v>0</v>
      </c>
    </row>
    <row r="269" spans="1:6" ht="30">
      <c r="A269" s="372" t="s">
        <v>769</v>
      </c>
      <c r="B269" s="436" t="s">
        <v>844</v>
      </c>
      <c r="C269" s="372" t="s">
        <v>163</v>
      </c>
      <c r="D269" s="113"/>
      <c r="E269" s="167"/>
      <c r="F269" s="113">
        <f>SUM(F254:F267)</f>
        <v>0</v>
      </c>
    </row>
  </sheetData>
  <sheetProtection algorithmName="SHA-512" hashValue="iChC1xgLSRQYoxSSv+NJ+QXY/2/Y/GF9a/3dRW/ZlNAL/nQT90oi5IDBoKaT0jyBe2TskoDIiCzNLb0wvZ5Pqw==" saltValue="fJy3zgFOg1rHqT03QG/b6w==" spinCount="100000" sheet="1" objects="1" scenarios="1"/>
  <phoneticPr fontId="19" type="noConversion"/>
  <pageMargins left="0.98425196850393704" right="0.39370078740157483" top="0.59055118110236227" bottom="0.39370078740157483" header="0.31496062992125984" footer="0.31496062992125984"/>
  <pageSetup paperSize="9" firstPageNumber="60" orientation="portrait" useFirstPageNumber="1" r:id="rId1"/>
  <headerFooter>
    <oddFooter>&amp;R&amp;8&amp;P</oddFooter>
  </headerFooter>
  <rowBreaks count="16" manualBreakCount="16">
    <brk id="16" max="16383" man="1"/>
    <brk id="39" max="16383" man="1"/>
    <brk id="47" max="16383" man="1"/>
    <brk id="62" max="16383" man="1"/>
    <brk id="72" max="16383" man="1"/>
    <brk id="88" max="16383" man="1"/>
    <brk id="96" max="16383" man="1"/>
    <brk id="107" max="16383" man="1"/>
    <brk id="145" max="16383" man="1"/>
    <brk id="160" max="16383" man="1"/>
    <brk id="168" max="16383" man="1"/>
    <brk id="190" max="16383" man="1"/>
    <brk id="200" max="16383" man="1"/>
    <brk id="212" max="16383" man="1"/>
    <brk id="237" max="16383" man="1"/>
    <brk id="248" max="16383" man="1"/>
  </rowBreak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D6A609-3BD6-4DCA-8445-51537001C9C1}">
  <dimension ref="A1:AME171"/>
  <sheetViews>
    <sheetView view="pageBreakPreview" zoomScaleNormal="100" zoomScaleSheetLayoutView="100" workbookViewId="0">
      <selection activeCell="E8" sqref="E8"/>
    </sheetView>
  </sheetViews>
  <sheetFormatPr defaultColWidth="11.5703125" defaultRowHeight="15"/>
  <cols>
    <col min="1" max="1" width="4.28515625" style="711" customWidth="1"/>
    <col min="2" max="2" width="41.7109375" style="693" customWidth="1"/>
    <col min="3" max="3" width="6.7109375" style="694" customWidth="1"/>
    <col min="4" max="4" width="8.7109375" style="690" customWidth="1"/>
    <col min="5" max="5" width="11.7109375" style="710" customWidth="1"/>
    <col min="6" max="6" width="12.7109375" style="695" customWidth="1"/>
    <col min="7" max="7" width="11.5703125" style="683"/>
    <col min="8" max="8" width="25.28515625" style="683" customWidth="1"/>
    <col min="9" max="16384" width="11.5703125" style="683"/>
  </cols>
  <sheetData>
    <row r="1" spans="1:6" ht="9" customHeight="1">
      <c r="A1" s="772"/>
      <c r="B1" s="773"/>
      <c r="C1" s="774"/>
      <c r="D1" s="775"/>
      <c r="E1" s="776"/>
      <c r="F1" s="777"/>
    </row>
    <row r="2" spans="1:6" s="598" customFormat="1" ht="31.5">
      <c r="A2" s="592" t="s">
        <v>749</v>
      </c>
      <c r="B2" s="593" t="s">
        <v>750</v>
      </c>
      <c r="C2" s="594"/>
      <c r="D2" s="595"/>
      <c r="E2" s="596"/>
      <c r="F2" s="597"/>
    </row>
    <row r="3" spans="1:6" ht="15.75">
      <c r="A3" s="778"/>
      <c r="B3" s="779"/>
      <c r="C3" s="780"/>
      <c r="D3" s="781"/>
      <c r="E3" s="742"/>
      <c r="F3" s="782"/>
    </row>
    <row r="4" spans="1:6" ht="15.75">
      <c r="A4" s="778"/>
      <c r="B4" s="779"/>
      <c r="C4" s="780"/>
      <c r="D4" s="781"/>
      <c r="E4" s="742"/>
      <c r="F4" s="782"/>
    </row>
    <row r="5" spans="1:6" s="680" customFormat="1" ht="31.5">
      <c r="A5" s="783" t="s">
        <v>770</v>
      </c>
      <c r="B5" s="784" t="s">
        <v>411</v>
      </c>
      <c r="C5" s="785"/>
      <c r="D5" s="786"/>
      <c r="E5" s="787"/>
      <c r="F5" s="788"/>
    </row>
    <row r="6" spans="1:6" s="680" customFormat="1" ht="15.75">
      <c r="A6" s="783"/>
      <c r="B6" s="784"/>
      <c r="C6" s="785"/>
      <c r="D6" s="786"/>
      <c r="E6" s="787"/>
      <c r="F6" s="788"/>
    </row>
    <row r="7" spans="1:6">
      <c r="A7" s="681" t="s">
        <v>677</v>
      </c>
      <c r="B7" s="618" t="s">
        <v>679</v>
      </c>
      <c r="C7" s="785"/>
      <c r="D7" s="786"/>
      <c r="E7" s="787"/>
      <c r="F7" s="788"/>
    </row>
    <row r="8" spans="1:6" ht="314.25" customHeight="1">
      <c r="B8" s="619" t="s">
        <v>681</v>
      </c>
      <c r="C8" s="789" t="s">
        <v>249</v>
      </c>
      <c r="D8" s="790">
        <v>1</v>
      </c>
      <c r="E8" s="791"/>
      <c r="F8" s="791">
        <f>D8*E8</f>
        <v>0</v>
      </c>
    </row>
    <row r="9" spans="1:6">
      <c r="A9" s="681"/>
      <c r="B9" s="792"/>
      <c r="C9" s="789"/>
      <c r="D9" s="793"/>
      <c r="E9" s="791"/>
      <c r="F9" s="791"/>
    </row>
    <row r="10" spans="1:6" ht="100.5" customHeight="1">
      <c r="A10" s="794" t="s">
        <v>678</v>
      </c>
      <c r="B10" s="708" t="s">
        <v>412</v>
      </c>
      <c r="C10" s="670" t="s">
        <v>249</v>
      </c>
      <c r="D10" s="790">
        <v>1</v>
      </c>
      <c r="E10" s="791"/>
      <c r="F10" s="795">
        <f>D10*E10</f>
        <v>0</v>
      </c>
    </row>
    <row r="11" spans="1:6">
      <c r="A11" s="794"/>
      <c r="B11" s="708"/>
      <c r="C11" s="670"/>
      <c r="D11" s="790"/>
      <c r="E11" s="791"/>
      <c r="F11" s="795"/>
    </row>
    <row r="12" spans="1:6" ht="25.15" customHeight="1">
      <c r="A12" s="796" t="s">
        <v>770</v>
      </c>
      <c r="B12" s="797" t="s">
        <v>445</v>
      </c>
      <c r="C12" s="798" t="s">
        <v>163</v>
      </c>
      <c r="D12" s="799"/>
      <c r="E12" s="800"/>
      <c r="F12" s="801">
        <f>SUM(F3:F11)</f>
        <v>0</v>
      </c>
    </row>
    <row r="13" spans="1:6">
      <c r="A13" s="686"/>
      <c r="B13" s="712"/>
      <c r="C13" s="802"/>
      <c r="D13" s="803"/>
      <c r="E13" s="804"/>
      <c r="F13" s="716"/>
    </row>
    <row r="14" spans="1:6">
      <c r="A14" s="686"/>
      <c r="B14" s="712"/>
      <c r="C14" s="802"/>
      <c r="D14" s="803"/>
      <c r="E14" s="804"/>
      <c r="F14" s="716"/>
    </row>
    <row r="15" spans="1:6" ht="15.75">
      <c r="A15" s="805" t="s">
        <v>771</v>
      </c>
      <c r="B15" s="806" t="s">
        <v>414</v>
      </c>
      <c r="C15" s="727"/>
      <c r="D15" s="807"/>
      <c r="E15" s="804"/>
      <c r="F15" s="808"/>
    </row>
    <row r="16" spans="1:6">
      <c r="A16" s="809"/>
      <c r="B16" s="810"/>
      <c r="C16" s="811"/>
      <c r="D16" s="636"/>
      <c r="E16" s="812"/>
      <c r="F16" s="813"/>
    </row>
    <row r="17" spans="1:6">
      <c r="A17" s="606" t="s">
        <v>155</v>
      </c>
      <c r="B17" s="607" t="s">
        <v>415</v>
      </c>
      <c r="C17" s="613"/>
      <c r="D17" s="614"/>
      <c r="F17" s="620"/>
    </row>
    <row r="18" spans="1:6">
      <c r="A18" s="659"/>
      <c r="B18" s="286"/>
      <c r="C18" s="613"/>
      <c r="D18" s="614"/>
      <c r="F18" s="620"/>
    </row>
    <row r="19" spans="1:6" ht="341.25" customHeight="1">
      <c r="A19" s="617" t="s">
        <v>677</v>
      </c>
      <c r="B19" s="286" t="s">
        <v>1024</v>
      </c>
      <c r="C19" s="613" t="s">
        <v>926</v>
      </c>
      <c r="D19" s="614">
        <v>53</v>
      </c>
      <c r="F19" s="620">
        <f t="shared" ref="F19:F37" si="0">D19*E19</f>
        <v>0</v>
      </c>
    </row>
    <row r="20" spans="1:6">
      <c r="A20" s="617"/>
      <c r="B20" s="286"/>
      <c r="C20" s="613"/>
      <c r="D20" s="614"/>
      <c r="F20" s="620"/>
    </row>
    <row r="21" spans="1:6" ht="333.75">
      <c r="A21" s="659" t="s">
        <v>678</v>
      </c>
      <c r="B21" s="286" t="s">
        <v>1025</v>
      </c>
      <c r="C21" s="613" t="s">
        <v>926</v>
      </c>
      <c r="D21" s="614">
        <v>61</v>
      </c>
      <c r="F21" s="620">
        <f t="shared" si="0"/>
        <v>0</v>
      </c>
    </row>
    <row r="22" spans="1:6">
      <c r="A22" s="659"/>
      <c r="B22" s="286"/>
      <c r="C22" s="613"/>
      <c r="D22" s="614"/>
      <c r="F22" s="620"/>
    </row>
    <row r="23" spans="1:6" ht="320.25" customHeight="1">
      <c r="A23" s="617" t="s">
        <v>683</v>
      </c>
      <c r="B23" s="286" t="s">
        <v>1026</v>
      </c>
      <c r="C23" s="613" t="s">
        <v>926</v>
      </c>
      <c r="D23" s="614">
        <v>1109</v>
      </c>
      <c r="F23" s="620">
        <f t="shared" si="0"/>
        <v>0</v>
      </c>
    </row>
    <row r="24" spans="1:6">
      <c r="A24" s="617"/>
      <c r="B24" s="286"/>
      <c r="C24" s="613"/>
      <c r="D24" s="614"/>
      <c r="F24" s="620"/>
    </row>
    <row r="25" spans="1:6" ht="359.25">
      <c r="A25" s="659" t="s">
        <v>684</v>
      </c>
      <c r="B25" s="286" t="s">
        <v>1027</v>
      </c>
      <c r="C25" s="613" t="s">
        <v>926</v>
      </c>
      <c r="D25" s="614">
        <v>54</v>
      </c>
      <c r="F25" s="620">
        <f t="shared" si="0"/>
        <v>0</v>
      </c>
    </row>
    <row r="26" spans="1:6">
      <c r="A26" s="659"/>
      <c r="B26" s="286"/>
      <c r="C26" s="613"/>
      <c r="D26" s="614"/>
      <c r="F26" s="620"/>
    </row>
    <row r="27" spans="1:6" ht="129.75">
      <c r="A27" s="617" t="s">
        <v>685</v>
      </c>
      <c r="B27" s="286" t="s">
        <v>1028</v>
      </c>
      <c r="C27" s="613" t="s">
        <v>926</v>
      </c>
      <c r="D27" s="614">
        <v>186</v>
      </c>
      <c r="F27" s="620">
        <f t="shared" si="0"/>
        <v>0</v>
      </c>
    </row>
    <row r="28" spans="1:6">
      <c r="A28" s="617"/>
      <c r="B28" s="286"/>
      <c r="C28" s="613"/>
      <c r="D28" s="614"/>
      <c r="F28" s="620"/>
    </row>
    <row r="29" spans="1:6" ht="180.75">
      <c r="A29" s="659" t="s">
        <v>686</v>
      </c>
      <c r="B29" s="286" t="s">
        <v>1029</v>
      </c>
      <c r="C29" s="613" t="s">
        <v>926</v>
      </c>
      <c r="D29" s="614">
        <v>121</v>
      </c>
      <c r="F29" s="620">
        <f t="shared" si="0"/>
        <v>0</v>
      </c>
    </row>
    <row r="30" spans="1:6">
      <c r="A30" s="659"/>
      <c r="B30" s="286"/>
      <c r="C30" s="613"/>
      <c r="D30" s="614"/>
      <c r="F30" s="620"/>
    </row>
    <row r="31" spans="1:6" ht="126" customHeight="1">
      <c r="A31" s="617" t="s">
        <v>687</v>
      </c>
      <c r="B31" s="286" t="s">
        <v>1030</v>
      </c>
      <c r="C31" s="613" t="s">
        <v>926</v>
      </c>
      <c r="D31" s="614">
        <v>459</v>
      </c>
      <c r="F31" s="620">
        <f t="shared" si="0"/>
        <v>0</v>
      </c>
    </row>
    <row r="32" spans="1:6">
      <c r="A32" s="617"/>
      <c r="B32" s="286"/>
      <c r="C32" s="613"/>
      <c r="D32" s="614"/>
      <c r="F32" s="620"/>
    </row>
    <row r="33" spans="1:6" ht="200.25" customHeight="1">
      <c r="A33" s="659" t="s">
        <v>688</v>
      </c>
      <c r="B33" s="286" t="s">
        <v>1031</v>
      </c>
      <c r="C33" s="613" t="s">
        <v>926</v>
      </c>
      <c r="D33" s="614">
        <v>378</v>
      </c>
      <c r="F33" s="620">
        <f t="shared" si="0"/>
        <v>0</v>
      </c>
    </row>
    <row r="34" spans="1:6">
      <c r="A34" s="659"/>
      <c r="B34" s="286"/>
      <c r="C34" s="613"/>
      <c r="D34" s="614"/>
      <c r="F34" s="620"/>
    </row>
    <row r="35" spans="1:6" ht="227.25" customHeight="1">
      <c r="A35" s="617" t="s">
        <v>689</v>
      </c>
      <c r="B35" s="286" t="s">
        <v>1032</v>
      </c>
      <c r="C35" s="613" t="s">
        <v>926</v>
      </c>
      <c r="D35" s="614">
        <v>188</v>
      </c>
      <c r="F35" s="620">
        <f t="shared" si="0"/>
        <v>0</v>
      </c>
    </row>
    <row r="36" spans="1:6">
      <c r="A36" s="617"/>
      <c r="B36" s="286"/>
      <c r="C36" s="613"/>
      <c r="D36" s="614"/>
      <c r="F36" s="620"/>
    </row>
    <row r="37" spans="1:6" ht="125.25" customHeight="1">
      <c r="A37" s="659" t="s">
        <v>690</v>
      </c>
      <c r="B37" s="286" t="s">
        <v>1033</v>
      </c>
      <c r="C37" s="613" t="s">
        <v>926</v>
      </c>
      <c r="D37" s="614">
        <v>9</v>
      </c>
      <c r="F37" s="620">
        <f t="shared" si="0"/>
        <v>0</v>
      </c>
    </row>
    <row r="38" spans="1:6">
      <c r="A38" s="659"/>
      <c r="B38" s="286"/>
      <c r="C38" s="613"/>
      <c r="D38" s="614"/>
      <c r="F38" s="620"/>
    </row>
    <row r="39" spans="1:6" ht="25.15" customHeight="1">
      <c r="A39" s="814" t="s">
        <v>155</v>
      </c>
      <c r="B39" s="815" t="s">
        <v>446</v>
      </c>
      <c r="C39" s="814" t="s">
        <v>163</v>
      </c>
      <c r="D39" s="816"/>
      <c r="E39" s="817"/>
      <c r="F39" s="818">
        <f>SUM(F19:F37)</f>
        <v>0</v>
      </c>
    </row>
    <row r="40" spans="1:6">
      <c r="A40" s="617"/>
      <c r="B40" s="618"/>
      <c r="C40" s="613"/>
      <c r="D40" s="614"/>
      <c r="F40" s="620"/>
    </row>
    <row r="41" spans="1:6">
      <c r="A41" s="617"/>
      <c r="B41" s="618"/>
      <c r="C41" s="613"/>
      <c r="D41" s="614"/>
      <c r="F41" s="620"/>
    </row>
    <row r="42" spans="1:6">
      <c r="A42" s="606" t="s">
        <v>156</v>
      </c>
      <c r="B42" s="607" t="s">
        <v>416</v>
      </c>
      <c r="C42" s="613"/>
      <c r="D42" s="614"/>
      <c r="F42" s="620"/>
    </row>
    <row r="43" spans="1:6">
      <c r="A43" s="617"/>
      <c r="B43" s="286"/>
      <c r="C43" s="613"/>
      <c r="D43" s="614"/>
      <c r="F43" s="620"/>
    </row>
    <row r="44" spans="1:6" ht="391.9" customHeight="1">
      <c r="A44" s="617" t="s">
        <v>677</v>
      </c>
      <c r="B44" s="286" t="s">
        <v>868</v>
      </c>
      <c r="C44" s="683"/>
      <c r="D44" s="683"/>
      <c r="E44" s="683"/>
      <c r="F44" s="683"/>
    </row>
    <row r="45" spans="1:6" ht="25.5">
      <c r="A45" s="617"/>
      <c r="B45" s="286" t="s">
        <v>451</v>
      </c>
      <c r="C45" s="670" t="s">
        <v>926</v>
      </c>
      <c r="D45" s="790">
        <v>751</v>
      </c>
      <c r="E45" s="791"/>
      <c r="F45" s="620">
        <f t="shared" ref="F45:F59" si="1">D45*E45</f>
        <v>0</v>
      </c>
    </row>
    <row r="46" spans="1:6">
      <c r="A46" s="617"/>
      <c r="B46" s="286"/>
      <c r="C46" s="670"/>
      <c r="D46" s="790"/>
      <c r="E46" s="791"/>
      <c r="F46" s="620"/>
    </row>
    <row r="47" spans="1:6" ht="213" customHeight="1">
      <c r="A47" s="617" t="s">
        <v>678</v>
      </c>
      <c r="B47" s="819" t="s">
        <v>1034</v>
      </c>
      <c r="C47" s="613" t="s">
        <v>926</v>
      </c>
      <c r="D47" s="614">
        <v>84</v>
      </c>
      <c r="F47" s="620">
        <f t="shared" si="1"/>
        <v>0</v>
      </c>
    </row>
    <row r="48" spans="1:6">
      <c r="A48" s="617"/>
      <c r="B48" s="819"/>
      <c r="C48" s="613"/>
      <c r="D48" s="614"/>
      <c r="F48" s="620"/>
    </row>
    <row r="49" spans="1:6" ht="295.5">
      <c r="A49" s="617" t="s">
        <v>683</v>
      </c>
      <c r="B49" s="286" t="s">
        <v>1035</v>
      </c>
      <c r="C49" s="613" t="s">
        <v>926</v>
      </c>
      <c r="D49" s="614">
        <v>131</v>
      </c>
      <c r="F49" s="620">
        <f t="shared" si="1"/>
        <v>0</v>
      </c>
    </row>
    <row r="50" spans="1:6">
      <c r="A50" s="617"/>
      <c r="B50" s="286"/>
      <c r="C50" s="613"/>
      <c r="D50" s="614"/>
      <c r="F50" s="620"/>
    </row>
    <row r="51" spans="1:6" ht="309.75" customHeight="1">
      <c r="A51" s="617" t="s">
        <v>684</v>
      </c>
      <c r="B51" s="286" t="s">
        <v>1036</v>
      </c>
      <c r="C51" s="613" t="s">
        <v>924</v>
      </c>
      <c r="D51" s="614">
        <v>638</v>
      </c>
      <c r="F51" s="620">
        <f t="shared" si="1"/>
        <v>0</v>
      </c>
    </row>
    <row r="52" spans="1:6">
      <c r="A52" s="617"/>
      <c r="B52" s="286"/>
      <c r="C52" s="613"/>
      <c r="D52" s="614"/>
      <c r="F52" s="620"/>
    </row>
    <row r="53" spans="1:6" ht="235.5" customHeight="1">
      <c r="A53" s="617" t="s">
        <v>685</v>
      </c>
      <c r="B53" s="286" t="s">
        <v>1037</v>
      </c>
      <c r="C53" s="613" t="s">
        <v>926</v>
      </c>
      <c r="D53" s="614">
        <v>21</v>
      </c>
      <c r="F53" s="620">
        <f t="shared" si="1"/>
        <v>0</v>
      </c>
    </row>
    <row r="54" spans="1:6">
      <c r="A54" s="617"/>
      <c r="B54" s="286"/>
      <c r="C54" s="613"/>
      <c r="D54" s="614"/>
      <c r="F54" s="620"/>
    </row>
    <row r="55" spans="1:6" ht="232.5" customHeight="1">
      <c r="A55" s="617" t="s">
        <v>686</v>
      </c>
      <c r="B55" s="286" t="s">
        <v>1038</v>
      </c>
      <c r="C55" s="670" t="s">
        <v>926</v>
      </c>
      <c r="D55" s="790">
        <v>3</v>
      </c>
      <c r="E55" s="791"/>
      <c r="F55" s="795">
        <f t="shared" si="1"/>
        <v>0</v>
      </c>
    </row>
    <row r="56" spans="1:6">
      <c r="A56" s="617"/>
      <c r="B56" s="286"/>
      <c r="C56" s="670"/>
      <c r="D56" s="790"/>
      <c r="E56" s="791"/>
      <c r="F56" s="795"/>
    </row>
    <row r="57" spans="1:6" ht="74.25" customHeight="1">
      <c r="A57" s="617" t="s">
        <v>687</v>
      </c>
      <c r="B57" s="286" t="s">
        <v>417</v>
      </c>
      <c r="C57" s="613" t="s">
        <v>136</v>
      </c>
      <c r="D57" s="614">
        <v>6500</v>
      </c>
      <c r="F57" s="620">
        <f t="shared" si="1"/>
        <v>0</v>
      </c>
    </row>
    <row r="58" spans="1:6">
      <c r="A58" s="617"/>
      <c r="B58" s="286"/>
      <c r="C58" s="613"/>
      <c r="D58" s="614"/>
      <c r="F58" s="620"/>
    </row>
    <row r="59" spans="1:6" ht="76.5">
      <c r="A59" s="617" t="s">
        <v>688</v>
      </c>
      <c r="B59" s="286" t="s">
        <v>418</v>
      </c>
      <c r="C59" s="613" t="s">
        <v>136</v>
      </c>
      <c r="D59" s="614">
        <v>19000</v>
      </c>
      <c r="F59" s="620">
        <f t="shared" si="1"/>
        <v>0</v>
      </c>
    </row>
    <row r="60" spans="1:6">
      <c r="A60" s="617"/>
      <c r="B60" s="286"/>
      <c r="C60" s="613"/>
      <c r="D60" s="614"/>
      <c r="F60" s="620"/>
    </row>
    <row r="61" spans="1:6" ht="28.9" customHeight="1">
      <c r="A61" s="621" t="s">
        <v>156</v>
      </c>
      <c r="B61" s="622" t="s">
        <v>447</v>
      </c>
      <c r="C61" s="623" t="s">
        <v>163</v>
      </c>
      <c r="D61" s="820"/>
      <c r="E61" s="821"/>
      <c r="F61" s="626">
        <f>SUM(F45:F59)</f>
        <v>0</v>
      </c>
    </row>
    <row r="62" spans="1:6">
      <c r="A62" s="606"/>
      <c r="B62" s="607"/>
      <c r="C62" s="727"/>
      <c r="D62" s="807"/>
      <c r="E62" s="804"/>
      <c r="F62" s="808"/>
    </row>
    <row r="63" spans="1:6">
      <c r="A63" s="606"/>
      <c r="B63" s="607"/>
      <c r="C63" s="727"/>
      <c r="D63" s="807"/>
      <c r="E63" s="804"/>
      <c r="F63" s="808"/>
    </row>
    <row r="64" spans="1:6">
      <c r="A64" s="606" t="s">
        <v>157</v>
      </c>
      <c r="B64" s="607" t="s">
        <v>419</v>
      </c>
      <c r="C64" s="613"/>
      <c r="D64" s="614"/>
      <c r="F64" s="620"/>
    </row>
    <row r="65" spans="1:6">
      <c r="A65" s="617"/>
      <c r="B65" s="286"/>
      <c r="C65" s="613"/>
      <c r="D65" s="614"/>
      <c r="F65" s="620"/>
    </row>
    <row r="66" spans="1:6" ht="306.75" customHeight="1">
      <c r="A66" s="617" t="s">
        <v>677</v>
      </c>
      <c r="B66" s="286" t="s">
        <v>1039</v>
      </c>
      <c r="C66" s="613" t="s">
        <v>924</v>
      </c>
      <c r="D66" s="614">
        <v>95</v>
      </c>
      <c r="F66" s="620">
        <f>D66*E66</f>
        <v>0</v>
      </c>
    </row>
    <row r="67" spans="1:6">
      <c r="A67" s="617"/>
      <c r="B67" s="286"/>
      <c r="C67" s="613"/>
      <c r="D67" s="614"/>
      <c r="F67" s="620"/>
    </row>
    <row r="68" spans="1:6" ht="319.5" customHeight="1">
      <c r="A68" s="617" t="s">
        <v>678</v>
      </c>
      <c r="B68" s="286" t="s">
        <v>1040</v>
      </c>
      <c r="C68" s="822" t="s">
        <v>926</v>
      </c>
      <c r="D68" s="614">
        <v>32</v>
      </c>
      <c r="F68" s="620">
        <f>D68*E68</f>
        <v>0</v>
      </c>
    </row>
    <row r="69" spans="1:6">
      <c r="A69" s="617"/>
      <c r="B69" s="286"/>
      <c r="C69" s="822"/>
      <c r="D69" s="614"/>
      <c r="F69" s="620"/>
    </row>
    <row r="70" spans="1:6" ht="25.15" customHeight="1">
      <c r="A70" s="621" t="s">
        <v>157</v>
      </c>
      <c r="B70" s="622" t="s">
        <v>448</v>
      </c>
      <c r="C70" s="623" t="s">
        <v>163</v>
      </c>
      <c r="D70" s="820"/>
      <c r="E70" s="821"/>
      <c r="F70" s="626">
        <f>SUM(F66:F68)</f>
        <v>0</v>
      </c>
    </row>
    <row r="71" spans="1:6">
      <c r="A71" s="617"/>
      <c r="B71" s="618"/>
      <c r="C71" s="613"/>
      <c r="D71" s="614"/>
      <c r="F71" s="620"/>
    </row>
    <row r="72" spans="1:6" ht="25.15" customHeight="1">
      <c r="A72" s="823" t="s">
        <v>771</v>
      </c>
      <c r="B72" s="815" t="s">
        <v>422</v>
      </c>
      <c r="C72" s="824" t="s">
        <v>163</v>
      </c>
      <c r="D72" s="825"/>
      <c r="E72" s="801"/>
      <c r="F72" s="818">
        <f>SUM(F70+F61+F39)</f>
        <v>0</v>
      </c>
    </row>
    <row r="73" spans="1:6">
      <c r="A73" s="617"/>
      <c r="B73" s="618"/>
      <c r="C73" s="613"/>
      <c r="D73" s="614"/>
      <c r="F73" s="620"/>
    </row>
    <row r="74" spans="1:6">
      <c r="A74" s="617"/>
      <c r="B74" s="618"/>
      <c r="C74" s="613"/>
      <c r="D74" s="614"/>
      <c r="F74" s="620"/>
    </row>
    <row r="75" spans="1:6" ht="15.75">
      <c r="A75" s="826" t="s">
        <v>774</v>
      </c>
      <c r="B75" s="806" t="s">
        <v>423</v>
      </c>
      <c r="C75" s="594"/>
      <c r="D75" s="595"/>
      <c r="E75" s="827"/>
      <c r="F75" s="648"/>
    </row>
    <row r="76" spans="1:6">
      <c r="A76" s="617"/>
      <c r="B76" s="828"/>
      <c r="C76" s="725"/>
      <c r="D76" s="614"/>
      <c r="F76" s="829"/>
    </row>
    <row r="77" spans="1:6" ht="30">
      <c r="A77" s="606" t="s">
        <v>155</v>
      </c>
      <c r="B77" s="607" t="s">
        <v>424</v>
      </c>
      <c r="C77" s="727"/>
      <c r="D77" s="807"/>
      <c r="E77" s="804"/>
      <c r="F77" s="808"/>
    </row>
    <row r="78" spans="1:6" ht="8.25" customHeight="1">
      <c r="A78" s="606"/>
      <c r="B78" s="607"/>
      <c r="C78" s="727"/>
      <c r="D78" s="807"/>
      <c r="E78" s="804"/>
      <c r="F78" s="808"/>
    </row>
    <row r="79" spans="1:6" ht="251.25" customHeight="1">
      <c r="A79" s="617" t="s">
        <v>677</v>
      </c>
      <c r="B79" s="286" t="s">
        <v>1041</v>
      </c>
      <c r="C79" s="613" t="s">
        <v>9</v>
      </c>
      <c r="D79" s="614">
        <v>216</v>
      </c>
      <c r="F79" s="620">
        <f>D79*E79</f>
        <v>0</v>
      </c>
    </row>
    <row r="80" spans="1:6">
      <c r="A80" s="617"/>
      <c r="B80" s="286"/>
      <c r="C80" s="613"/>
      <c r="D80" s="614"/>
      <c r="F80" s="620"/>
    </row>
    <row r="81" spans="1:6" ht="192" customHeight="1">
      <c r="A81" s="617" t="s">
        <v>678</v>
      </c>
      <c r="B81" s="286" t="s">
        <v>1042</v>
      </c>
      <c r="C81" s="822" t="s">
        <v>6</v>
      </c>
      <c r="D81" s="614">
        <v>2</v>
      </c>
      <c r="F81" s="620">
        <f>D81*E81</f>
        <v>0</v>
      </c>
    </row>
    <row r="82" spans="1:6">
      <c r="A82" s="617"/>
      <c r="B82" s="286"/>
      <c r="C82" s="822"/>
      <c r="D82" s="614"/>
      <c r="F82" s="620"/>
    </row>
    <row r="83" spans="1:6" ht="161.25" customHeight="1">
      <c r="A83" s="617" t="s">
        <v>683</v>
      </c>
      <c r="B83" s="286" t="s">
        <v>776</v>
      </c>
      <c r="C83" s="613" t="s">
        <v>298</v>
      </c>
      <c r="D83" s="614">
        <v>1</v>
      </c>
      <c r="F83" s="620">
        <f>D83*E83</f>
        <v>0</v>
      </c>
    </row>
    <row r="84" spans="1:6">
      <c r="A84" s="617"/>
      <c r="B84" s="618"/>
      <c r="C84" s="613"/>
      <c r="D84" s="614"/>
      <c r="F84" s="620"/>
    </row>
    <row r="85" spans="1:6" ht="25.15" customHeight="1">
      <c r="A85" s="823" t="s">
        <v>774</v>
      </c>
      <c r="B85" s="815" t="s">
        <v>450</v>
      </c>
      <c r="C85" s="824" t="s">
        <v>163</v>
      </c>
      <c r="D85" s="825"/>
      <c r="E85" s="801"/>
      <c r="F85" s="818">
        <f>SUM(F79:F84)</f>
        <v>0</v>
      </c>
    </row>
    <row r="86" spans="1:6">
      <c r="A86" s="617"/>
      <c r="B86" s="286"/>
      <c r="C86" s="613"/>
      <c r="D86" s="614"/>
      <c r="F86" s="620"/>
    </row>
    <row r="87" spans="1:6">
      <c r="A87" s="830"/>
      <c r="B87" s="618"/>
      <c r="C87" s="594"/>
      <c r="D87" s="595"/>
      <c r="E87" s="827"/>
      <c r="F87" s="648"/>
    </row>
    <row r="88" spans="1:6">
      <c r="A88" s="830"/>
      <c r="B88" s="618"/>
      <c r="C88" s="594"/>
      <c r="D88" s="595"/>
      <c r="E88" s="827"/>
      <c r="F88" s="648"/>
    </row>
    <row r="89" spans="1:6" ht="15.75">
      <c r="B89" s="831" t="s">
        <v>162</v>
      </c>
    </row>
    <row r="90" spans="1:6">
      <c r="A90" s="684"/>
      <c r="C90" s="594"/>
      <c r="D90" s="745"/>
      <c r="E90" s="812"/>
      <c r="F90" s="716"/>
    </row>
    <row r="91" spans="1:6" ht="30" customHeight="1">
      <c r="A91" s="832" t="s">
        <v>770</v>
      </c>
      <c r="B91" s="833" t="s">
        <v>411</v>
      </c>
      <c r="C91" s="834" t="s">
        <v>163</v>
      </c>
      <c r="D91" s="835"/>
      <c r="E91" s="836"/>
      <c r="F91" s="836">
        <f>F12</f>
        <v>0</v>
      </c>
    </row>
    <row r="92" spans="1:6">
      <c r="A92" s="832"/>
      <c r="B92" s="833"/>
      <c r="C92" s="834"/>
      <c r="D92" s="835"/>
      <c r="E92" s="836"/>
      <c r="F92" s="836"/>
    </row>
    <row r="93" spans="1:6" ht="30" customHeight="1">
      <c r="A93" s="823" t="s">
        <v>771</v>
      </c>
      <c r="B93" s="815" t="s">
        <v>414</v>
      </c>
      <c r="C93" s="837"/>
      <c r="D93" s="838"/>
      <c r="E93" s="801"/>
      <c r="F93" s="801"/>
    </row>
    <row r="94" spans="1:6" ht="24.95" customHeight="1">
      <c r="A94" s="646" t="s">
        <v>155</v>
      </c>
      <c r="B94" s="839" t="s">
        <v>446</v>
      </c>
      <c r="C94" s="709" t="s">
        <v>163</v>
      </c>
      <c r="F94" s="710">
        <f>F39</f>
        <v>0</v>
      </c>
    </row>
    <row r="95" spans="1:6" s="844" customFormat="1" ht="24.95" customHeight="1">
      <c r="A95" s="602" t="s">
        <v>156</v>
      </c>
      <c r="B95" s="839" t="s">
        <v>447</v>
      </c>
      <c r="C95" s="840" t="s">
        <v>163</v>
      </c>
      <c r="D95" s="841"/>
      <c r="E95" s="842"/>
      <c r="F95" s="843">
        <f>F61</f>
        <v>0</v>
      </c>
    </row>
    <row r="96" spans="1:6" s="844" customFormat="1" ht="24.95" customHeight="1">
      <c r="A96" s="602" t="s">
        <v>157</v>
      </c>
      <c r="B96" s="839" t="s">
        <v>448</v>
      </c>
      <c r="C96" s="845" t="s">
        <v>163</v>
      </c>
      <c r="D96" s="846"/>
      <c r="E96" s="847"/>
      <c r="F96" s="848">
        <f>F70</f>
        <v>0</v>
      </c>
    </row>
    <row r="97" spans="1:6" s="844" customFormat="1" ht="12.75">
      <c r="A97" s="602"/>
      <c r="B97" s="839"/>
      <c r="C97" s="845"/>
      <c r="D97" s="846"/>
      <c r="E97" s="847"/>
      <c r="F97" s="848"/>
    </row>
    <row r="98" spans="1:6" s="844" customFormat="1" ht="24.95" customHeight="1">
      <c r="A98" s="849" t="s">
        <v>774</v>
      </c>
      <c r="B98" s="815" t="s">
        <v>423</v>
      </c>
      <c r="C98" s="824"/>
      <c r="D98" s="850"/>
      <c r="E98" s="851"/>
      <c r="F98" s="852"/>
    </row>
    <row r="99" spans="1:6" s="844" customFormat="1" ht="30.75" customHeight="1">
      <c r="A99" s="601" t="s">
        <v>155</v>
      </c>
      <c r="B99" s="839" t="s">
        <v>449</v>
      </c>
      <c r="C99" s="845"/>
      <c r="D99" s="846"/>
      <c r="E99" s="847"/>
      <c r="F99" s="848">
        <f>F85</f>
        <v>0</v>
      </c>
    </row>
    <row r="100" spans="1:6" s="844" customFormat="1" ht="12.75">
      <c r="A100" s="853"/>
      <c r="B100" s="854"/>
      <c r="C100" s="840"/>
      <c r="D100" s="841"/>
      <c r="E100" s="842"/>
      <c r="F100" s="843"/>
    </row>
    <row r="101" spans="1:6" s="844" customFormat="1" ht="31.5" customHeight="1">
      <c r="A101" s="855" t="s">
        <v>775</v>
      </c>
      <c r="B101" s="856" t="s">
        <v>845</v>
      </c>
      <c r="C101" s="814" t="s">
        <v>163</v>
      </c>
      <c r="D101" s="816"/>
      <c r="E101" s="857"/>
      <c r="F101" s="818">
        <f>SUM(F91:F100)</f>
        <v>0</v>
      </c>
    </row>
    <row r="102" spans="1:6" s="844" customFormat="1" ht="12.75">
      <c r="A102" s="853"/>
      <c r="B102" s="854"/>
      <c r="C102" s="840"/>
      <c r="D102" s="841"/>
      <c r="E102" s="842"/>
      <c r="F102" s="843"/>
    </row>
    <row r="103" spans="1:6" s="844" customFormat="1" ht="12.75">
      <c r="A103" s="853"/>
      <c r="B103" s="854"/>
      <c r="C103" s="845"/>
      <c r="D103" s="846"/>
      <c r="E103" s="847"/>
      <c r="F103" s="848"/>
    </row>
    <row r="104" spans="1:6" s="844" customFormat="1" ht="12.75">
      <c r="A104" s="853"/>
      <c r="B104" s="858"/>
      <c r="C104" s="845"/>
      <c r="D104" s="846"/>
      <c r="E104" s="847"/>
      <c r="F104" s="848"/>
    </row>
    <row r="105" spans="1:6" s="844" customFormat="1" ht="12.75">
      <c r="A105" s="853"/>
      <c r="B105" s="854"/>
      <c r="C105" s="845"/>
      <c r="D105" s="846"/>
      <c r="E105" s="847"/>
      <c r="F105" s="848"/>
    </row>
    <row r="106" spans="1:6" s="844" customFormat="1" ht="12.75">
      <c r="A106" s="859"/>
      <c r="B106" s="854"/>
      <c r="C106" s="845"/>
      <c r="D106" s="846"/>
      <c r="E106" s="847"/>
      <c r="F106" s="848"/>
    </row>
    <row r="107" spans="1:6" s="844" customFormat="1" ht="12.75">
      <c r="A107" s="859"/>
      <c r="B107" s="854"/>
      <c r="C107" s="845"/>
      <c r="D107" s="846"/>
      <c r="E107" s="847"/>
      <c r="F107" s="848"/>
    </row>
    <row r="108" spans="1:6" s="844" customFormat="1" ht="12.75">
      <c r="A108" s="859"/>
      <c r="B108" s="854"/>
      <c r="C108" s="845"/>
      <c r="D108" s="846"/>
      <c r="E108" s="847"/>
      <c r="F108" s="848"/>
    </row>
    <row r="109" spans="1:6" s="844" customFormat="1" ht="12.75">
      <c r="A109" s="859"/>
      <c r="B109" s="854"/>
      <c r="C109" s="845"/>
      <c r="D109" s="846"/>
      <c r="E109" s="847"/>
      <c r="F109" s="848"/>
    </row>
    <row r="110" spans="1:6" s="844" customFormat="1" ht="12.75">
      <c r="A110" s="853"/>
      <c r="B110" s="858"/>
      <c r="C110" s="845"/>
      <c r="D110" s="846"/>
      <c r="E110" s="847"/>
      <c r="F110" s="848"/>
    </row>
    <row r="111" spans="1:6" s="844" customFormat="1" ht="12.75">
      <c r="A111" s="853"/>
      <c r="B111" s="854"/>
      <c r="C111" s="845"/>
      <c r="D111" s="846"/>
      <c r="E111" s="847"/>
      <c r="F111" s="848"/>
    </row>
    <row r="112" spans="1:6" s="844" customFormat="1" ht="12.75">
      <c r="A112" s="853"/>
      <c r="B112" s="858"/>
      <c r="C112" s="845"/>
      <c r="D112" s="846"/>
      <c r="E112" s="847"/>
      <c r="F112" s="848"/>
    </row>
    <row r="113" spans="1:1019" s="844" customFormat="1" ht="12.75">
      <c r="A113" s="853"/>
      <c r="B113" s="854"/>
      <c r="C113" s="845"/>
      <c r="D113" s="846"/>
      <c r="E113" s="847"/>
      <c r="F113" s="848"/>
    </row>
    <row r="114" spans="1:1019" s="844" customFormat="1" ht="12.75">
      <c r="A114" s="853"/>
      <c r="B114" s="858"/>
      <c r="C114" s="845"/>
      <c r="D114" s="846"/>
      <c r="E114" s="847"/>
      <c r="F114" s="848"/>
    </row>
    <row r="115" spans="1:1019" s="844" customFormat="1" ht="12.75">
      <c r="A115" s="853"/>
      <c r="B115" s="854"/>
      <c r="C115" s="845"/>
      <c r="D115" s="846"/>
      <c r="E115" s="847"/>
      <c r="F115" s="848"/>
    </row>
    <row r="116" spans="1:1019" s="844" customFormat="1" ht="12.75">
      <c r="A116" s="853"/>
      <c r="B116" s="858"/>
      <c r="C116" s="845"/>
      <c r="D116" s="846"/>
      <c r="E116" s="847"/>
      <c r="F116" s="848"/>
    </row>
    <row r="117" spans="1:1019" s="844" customFormat="1" ht="12.75">
      <c r="A117" s="859"/>
      <c r="B117" s="854"/>
      <c r="C117" s="845"/>
      <c r="D117" s="846"/>
      <c r="E117" s="847"/>
      <c r="F117" s="848"/>
    </row>
    <row r="118" spans="1:1019" s="844" customFormat="1" ht="12.75">
      <c r="A118" s="853"/>
      <c r="B118" s="854"/>
      <c r="C118" s="845"/>
      <c r="D118" s="846"/>
      <c r="E118" s="847"/>
      <c r="F118" s="848"/>
    </row>
    <row r="119" spans="1:1019" s="844" customFormat="1" ht="12.75">
      <c r="A119" s="853"/>
      <c r="B119" s="854"/>
      <c r="C119" s="845"/>
      <c r="D119" s="846"/>
      <c r="E119" s="847"/>
      <c r="F119" s="848"/>
    </row>
    <row r="120" spans="1:1019" s="844" customFormat="1" ht="12.75">
      <c r="A120" s="859"/>
      <c r="B120" s="854"/>
      <c r="C120" s="845"/>
      <c r="D120" s="846"/>
      <c r="E120" s="847"/>
      <c r="F120" s="848"/>
    </row>
    <row r="121" spans="1:1019" s="844" customFormat="1" ht="12.75">
      <c r="A121" s="853"/>
      <c r="B121" s="854"/>
      <c r="C121" s="845"/>
      <c r="D121" s="846"/>
      <c r="E121" s="847"/>
      <c r="F121" s="848"/>
    </row>
    <row r="122" spans="1:1019" s="844" customFormat="1" ht="12.75">
      <c r="A122" s="853"/>
      <c r="B122" s="854"/>
      <c r="C122" s="845"/>
      <c r="D122" s="846"/>
      <c r="E122" s="847"/>
      <c r="F122" s="848"/>
    </row>
    <row r="123" spans="1:1019" s="844" customFormat="1" ht="12.75">
      <c r="A123" s="853"/>
      <c r="B123" s="854"/>
      <c r="C123" s="845"/>
      <c r="D123" s="846"/>
      <c r="E123" s="847"/>
      <c r="F123" s="848"/>
    </row>
    <row r="124" spans="1:1019" s="844" customFormat="1" ht="12.75">
      <c r="A124" s="860"/>
      <c r="B124" s="858"/>
      <c r="C124" s="861"/>
      <c r="D124" s="862"/>
      <c r="E124" s="863"/>
      <c r="F124" s="864"/>
      <c r="G124" s="865"/>
      <c r="I124" s="866"/>
      <c r="J124" s="866"/>
      <c r="K124" s="866"/>
      <c r="L124" s="866"/>
      <c r="M124" s="866"/>
      <c r="N124" s="866"/>
      <c r="O124" s="866"/>
      <c r="P124" s="866"/>
      <c r="Q124" s="866"/>
      <c r="R124" s="866"/>
      <c r="S124" s="866"/>
      <c r="T124" s="866"/>
      <c r="U124" s="866"/>
      <c r="V124" s="866"/>
      <c r="W124" s="866"/>
      <c r="X124" s="866"/>
      <c r="Y124" s="866"/>
      <c r="Z124" s="866"/>
      <c r="AA124" s="866"/>
      <c r="AB124" s="866"/>
      <c r="AC124" s="866"/>
      <c r="AD124" s="866"/>
      <c r="AE124" s="866"/>
      <c r="AF124" s="866"/>
      <c r="AG124" s="866"/>
      <c r="AH124" s="866"/>
      <c r="AI124" s="866"/>
      <c r="AJ124" s="866"/>
      <c r="AK124" s="866"/>
      <c r="AL124" s="866"/>
      <c r="AM124" s="866"/>
      <c r="AN124" s="866"/>
      <c r="AO124" s="866"/>
      <c r="AP124" s="866"/>
      <c r="AQ124" s="866"/>
      <c r="AR124" s="866"/>
      <c r="AS124" s="866"/>
      <c r="AT124" s="866"/>
      <c r="AU124" s="866"/>
      <c r="AV124" s="866"/>
      <c r="AW124" s="866"/>
      <c r="AX124" s="866"/>
      <c r="AY124" s="866"/>
      <c r="AZ124" s="866"/>
      <c r="BA124" s="866"/>
      <c r="BB124" s="866"/>
      <c r="BC124" s="866"/>
      <c r="BD124" s="866"/>
      <c r="BE124" s="866"/>
      <c r="BF124" s="866"/>
      <c r="BG124" s="866"/>
      <c r="BH124" s="866"/>
      <c r="BI124" s="866"/>
      <c r="BJ124" s="866"/>
      <c r="BK124" s="866"/>
      <c r="BL124" s="866"/>
      <c r="BM124" s="866"/>
      <c r="BN124" s="866"/>
      <c r="BO124" s="866"/>
      <c r="BP124" s="866"/>
      <c r="BQ124" s="866"/>
      <c r="BR124" s="866"/>
      <c r="BS124" s="866"/>
      <c r="BT124" s="866"/>
      <c r="BU124" s="866"/>
      <c r="BV124" s="866"/>
      <c r="BW124" s="866"/>
      <c r="BX124" s="866"/>
      <c r="BY124" s="866"/>
      <c r="BZ124" s="866"/>
      <c r="CA124" s="866"/>
      <c r="CB124" s="866"/>
      <c r="CC124" s="866"/>
      <c r="CD124" s="866"/>
      <c r="CE124" s="866"/>
      <c r="CF124" s="866"/>
      <c r="CG124" s="866"/>
      <c r="CH124" s="866"/>
      <c r="CI124" s="866"/>
      <c r="CJ124" s="866"/>
      <c r="CK124" s="866"/>
      <c r="CL124" s="866"/>
      <c r="CM124" s="866"/>
      <c r="CN124" s="866"/>
      <c r="CO124" s="866"/>
      <c r="CP124" s="866"/>
      <c r="CQ124" s="866"/>
      <c r="CR124" s="866"/>
      <c r="CS124" s="866"/>
      <c r="CT124" s="866"/>
      <c r="CU124" s="866"/>
      <c r="CV124" s="866"/>
      <c r="CW124" s="866"/>
      <c r="CX124" s="866"/>
      <c r="CY124" s="866"/>
      <c r="CZ124" s="866"/>
      <c r="DA124" s="866"/>
      <c r="DB124" s="866"/>
      <c r="DC124" s="866"/>
      <c r="DD124" s="866"/>
      <c r="DE124" s="866"/>
      <c r="DF124" s="866"/>
      <c r="DG124" s="866"/>
      <c r="DH124" s="866"/>
      <c r="DI124" s="866"/>
      <c r="DJ124" s="866"/>
      <c r="DK124" s="866"/>
      <c r="DL124" s="866"/>
      <c r="DM124" s="866"/>
      <c r="DN124" s="866"/>
      <c r="DO124" s="866"/>
      <c r="DP124" s="866"/>
      <c r="DQ124" s="866"/>
      <c r="DR124" s="866"/>
      <c r="DS124" s="866"/>
      <c r="DT124" s="866"/>
      <c r="DU124" s="866"/>
      <c r="DV124" s="866"/>
      <c r="DW124" s="866"/>
      <c r="DX124" s="866"/>
      <c r="DY124" s="866"/>
      <c r="DZ124" s="866"/>
      <c r="EA124" s="866"/>
      <c r="EB124" s="866"/>
      <c r="EC124" s="866"/>
      <c r="ED124" s="866"/>
      <c r="EE124" s="866"/>
      <c r="EF124" s="866"/>
      <c r="EG124" s="866"/>
      <c r="EH124" s="866"/>
      <c r="EI124" s="866"/>
      <c r="EJ124" s="866"/>
      <c r="EK124" s="866"/>
      <c r="EL124" s="866"/>
      <c r="EM124" s="866"/>
      <c r="EN124" s="866"/>
      <c r="EO124" s="866"/>
      <c r="EP124" s="866"/>
      <c r="EQ124" s="866"/>
      <c r="ER124" s="866"/>
      <c r="ES124" s="866"/>
      <c r="ET124" s="866"/>
      <c r="EU124" s="866"/>
      <c r="EV124" s="866"/>
      <c r="EW124" s="866"/>
      <c r="EX124" s="866"/>
      <c r="EY124" s="866"/>
      <c r="EZ124" s="866"/>
      <c r="FA124" s="866"/>
      <c r="FB124" s="866"/>
      <c r="FC124" s="866"/>
      <c r="FD124" s="866"/>
      <c r="FE124" s="866"/>
      <c r="FF124" s="866"/>
      <c r="FG124" s="866"/>
      <c r="FH124" s="866"/>
      <c r="FI124" s="866"/>
      <c r="FJ124" s="866"/>
      <c r="FK124" s="866"/>
      <c r="FL124" s="866"/>
      <c r="FM124" s="866"/>
      <c r="FN124" s="866"/>
      <c r="FO124" s="866"/>
      <c r="FP124" s="866"/>
      <c r="FQ124" s="866"/>
      <c r="FR124" s="866"/>
      <c r="FS124" s="866"/>
      <c r="FT124" s="866"/>
      <c r="FU124" s="866"/>
      <c r="FV124" s="866"/>
      <c r="FW124" s="866"/>
      <c r="FX124" s="866"/>
      <c r="FY124" s="866"/>
      <c r="FZ124" s="866"/>
      <c r="GA124" s="866"/>
      <c r="GB124" s="866"/>
      <c r="GC124" s="866"/>
      <c r="GD124" s="866"/>
      <c r="GE124" s="866"/>
      <c r="GF124" s="866"/>
      <c r="GG124" s="866"/>
      <c r="GH124" s="866"/>
      <c r="GI124" s="866"/>
      <c r="GJ124" s="866"/>
      <c r="GK124" s="866"/>
      <c r="GL124" s="866"/>
      <c r="GM124" s="866"/>
      <c r="GN124" s="866"/>
      <c r="GO124" s="866"/>
      <c r="GP124" s="866"/>
      <c r="GQ124" s="866"/>
      <c r="GR124" s="866"/>
      <c r="GS124" s="866"/>
      <c r="GT124" s="866"/>
      <c r="GU124" s="866"/>
      <c r="GV124" s="866"/>
      <c r="GW124" s="866"/>
      <c r="GX124" s="866"/>
      <c r="GY124" s="866"/>
      <c r="GZ124" s="866"/>
      <c r="HA124" s="866"/>
      <c r="HB124" s="866"/>
      <c r="HC124" s="866"/>
      <c r="HD124" s="866"/>
      <c r="HE124" s="866"/>
      <c r="HF124" s="866"/>
      <c r="HG124" s="866"/>
      <c r="HH124" s="866"/>
      <c r="HI124" s="866"/>
      <c r="HJ124" s="866"/>
      <c r="HK124" s="866"/>
      <c r="HL124" s="866"/>
      <c r="HM124" s="866"/>
      <c r="HN124" s="866"/>
      <c r="HO124" s="866"/>
      <c r="HP124" s="866"/>
      <c r="HQ124" s="866"/>
      <c r="HR124" s="866"/>
      <c r="HS124" s="866"/>
      <c r="HT124" s="866"/>
      <c r="HU124" s="866"/>
      <c r="HV124" s="866"/>
      <c r="HW124" s="866"/>
      <c r="HX124" s="866"/>
      <c r="HY124" s="866"/>
      <c r="HZ124" s="866"/>
      <c r="IA124" s="866"/>
      <c r="IB124" s="866"/>
      <c r="IC124" s="866"/>
      <c r="ID124" s="866"/>
      <c r="IE124" s="866"/>
      <c r="IF124" s="866"/>
      <c r="IG124" s="866"/>
      <c r="IH124" s="866"/>
      <c r="II124" s="866"/>
      <c r="IJ124" s="866"/>
      <c r="IK124" s="866"/>
      <c r="IL124" s="866"/>
      <c r="IM124" s="866"/>
      <c r="IN124" s="866"/>
      <c r="IO124" s="866"/>
      <c r="IP124" s="866"/>
      <c r="IQ124" s="866"/>
      <c r="IR124" s="866"/>
      <c r="IS124" s="866"/>
      <c r="IT124" s="866"/>
      <c r="IU124" s="866"/>
      <c r="IV124" s="866"/>
      <c r="IW124" s="866"/>
      <c r="IX124" s="866"/>
      <c r="IY124" s="866"/>
      <c r="IZ124" s="866"/>
      <c r="JA124" s="866"/>
      <c r="JB124" s="866"/>
      <c r="JC124" s="866"/>
      <c r="JD124" s="866"/>
      <c r="JE124" s="866"/>
      <c r="JF124" s="866"/>
      <c r="JG124" s="866"/>
      <c r="JH124" s="866"/>
      <c r="JI124" s="866"/>
      <c r="JJ124" s="866"/>
      <c r="JK124" s="866"/>
      <c r="JL124" s="866"/>
      <c r="JM124" s="866"/>
      <c r="JN124" s="866"/>
      <c r="JO124" s="866"/>
      <c r="JP124" s="866"/>
      <c r="JQ124" s="866"/>
      <c r="JR124" s="866"/>
      <c r="JS124" s="866"/>
      <c r="JT124" s="866"/>
      <c r="JU124" s="866"/>
      <c r="JV124" s="866"/>
      <c r="JW124" s="866"/>
      <c r="JX124" s="866"/>
      <c r="JY124" s="866"/>
      <c r="JZ124" s="866"/>
      <c r="KA124" s="866"/>
      <c r="KB124" s="866"/>
      <c r="KC124" s="866"/>
      <c r="KD124" s="866"/>
      <c r="KE124" s="866"/>
      <c r="KF124" s="866"/>
      <c r="KG124" s="866"/>
      <c r="KH124" s="866"/>
      <c r="KI124" s="866"/>
      <c r="KJ124" s="866"/>
      <c r="KK124" s="866"/>
      <c r="KL124" s="866"/>
      <c r="KM124" s="866"/>
      <c r="KN124" s="866"/>
      <c r="KO124" s="866"/>
      <c r="KP124" s="866"/>
      <c r="KQ124" s="866"/>
      <c r="KR124" s="866"/>
      <c r="KS124" s="866"/>
      <c r="KT124" s="866"/>
      <c r="KU124" s="866"/>
      <c r="KV124" s="866"/>
      <c r="KW124" s="866"/>
      <c r="KX124" s="866"/>
      <c r="KY124" s="866"/>
      <c r="KZ124" s="866"/>
      <c r="LA124" s="866"/>
      <c r="LB124" s="866"/>
      <c r="LC124" s="866"/>
      <c r="LD124" s="866"/>
      <c r="LE124" s="866"/>
      <c r="LF124" s="866"/>
      <c r="LG124" s="866"/>
      <c r="LH124" s="866"/>
      <c r="LI124" s="866"/>
      <c r="LJ124" s="866"/>
      <c r="LK124" s="866"/>
      <c r="LL124" s="866"/>
      <c r="LM124" s="866"/>
      <c r="LN124" s="866"/>
      <c r="LO124" s="866"/>
      <c r="LP124" s="866"/>
      <c r="LQ124" s="866"/>
      <c r="LR124" s="866"/>
      <c r="LS124" s="866"/>
      <c r="LT124" s="866"/>
      <c r="LU124" s="866"/>
      <c r="LV124" s="866"/>
      <c r="LW124" s="866"/>
      <c r="LX124" s="866"/>
      <c r="LY124" s="866"/>
      <c r="LZ124" s="866"/>
      <c r="MA124" s="866"/>
      <c r="MB124" s="866"/>
      <c r="MC124" s="866"/>
      <c r="MD124" s="866"/>
      <c r="ME124" s="866"/>
      <c r="MF124" s="866"/>
      <c r="MG124" s="866"/>
      <c r="MH124" s="866"/>
      <c r="MI124" s="866"/>
      <c r="MJ124" s="866"/>
      <c r="MK124" s="866"/>
      <c r="ML124" s="866"/>
      <c r="MM124" s="866"/>
      <c r="MN124" s="866"/>
      <c r="MO124" s="866"/>
      <c r="MP124" s="866"/>
      <c r="MQ124" s="866"/>
      <c r="MR124" s="866"/>
      <c r="MS124" s="866"/>
      <c r="MT124" s="866"/>
      <c r="MU124" s="866"/>
      <c r="MV124" s="866"/>
      <c r="MW124" s="866"/>
      <c r="MX124" s="866"/>
      <c r="MY124" s="866"/>
      <c r="MZ124" s="866"/>
      <c r="NA124" s="866"/>
      <c r="NB124" s="866"/>
      <c r="NC124" s="866"/>
      <c r="ND124" s="866"/>
      <c r="NE124" s="866"/>
      <c r="NF124" s="866"/>
      <c r="NG124" s="866"/>
      <c r="NH124" s="866"/>
      <c r="NI124" s="866"/>
      <c r="NJ124" s="866"/>
      <c r="NK124" s="866"/>
      <c r="NL124" s="866"/>
      <c r="NM124" s="866"/>
      <c r="NN124" s="866"/>
      <c r="NO124" s="866"/>
      <c r="NP124" s="866"/>
      <c r="NQ124" s="866"/>
      <c r="NR124" s="866"/>
      <c r="NS124" s="866"/>
      <c r="NT124" s="866"/>
      <c r="NU124" s="866"/>
      <c r="NV124" s="866"/>
      <c r="NW124" s="866"/>
      <c r="NX124" s="866"/>
      <c r="NY124" s="866"/>
      <c r="NZ124" s="866"/>
      <c r="OA124" s="866"/>
      <c r="OB124" s="866"/>
      <c r="OC124" s="866"/>
      <c r="OD124" s="866"/>
      <c r="OE124" s="866"/>
      <c r="OF124" s="866"/>
      <c r="OG124" s="866"/>
      <c r="OH124" s="866"/>
      <c r="OI124" s="866"/>
      <c r="OJ124" s="866"/>
      <c r="OK124" s="866"/>
      <c r="OL124" s="866"/>
      <c r="OM124" s="866"/>
      <c r="ON124" s="866"/>
      <c r="OO124" s="866"/>
      <c r="OP124" s="866"/>
      <c r="OQ124" s="866"/>
      <c r="OR124" s="866"/>
      <c r="OS124" s="866"/>
      <c r="OT124" s="866"/>
      <c r="OU124" s="866"/>
      <c r="OV124" s="866"/>
      <c r="OW124" s="866"/>
      <c r="OX124" s="866"/>
      <c r="OY124" s="866"/>
      <c r="OZ124" s="866"/>
      <c r="PA124" s="866"/>
      <c r="PB124" s="866"/>
      <c r="PC124" s="866"/>
      <c r="PD124" s="866"/>
      <c r="PE124" s="866"/>
      <c r="PF124" s="866"/>
      <c r="PG124" s="866"/>
      <c r="PH124" s="866"/>
      <c r="PI124" s="866"/>
      <c r="PJ124" s="866"/>
      <c r="PK124" s="866"/>
      <c r="PL124" s="866"/>
      <c r="PM124" s="866"/>
      <c r="PN124" s="866"/>
      <c r="PO124" s="866"/>
      <c r="PP124" s="866"/>
      <c r="PQ124" s="866"/>
      <c r="PR124" s="866"/>
      <c r="PS124" s="866"/>
      <c r="PT124" s="866"/>
      <c r="PU124" s="866"/>
      <c r="PV124" s="866"/>
      <c r="PW124" s="866"/>
      <c r="PX124" s="866"/>
      <c r="PY124" s="866"/>
      <c r="PZ124" s="866"/>
      <c r="QA124" s="866"/>
      <c r="QB124" s="866"/>
      <c r="QC124" s="866"/>
      <c r="QD124" s="866"/>
      <c r="QE124" s="866"/>
      <c r="QF124" s="866"/>
      <c r="QG124" s="866"/>
      <c r="QH124" s="866"/>
      <c r="QI124" s="866"/>
      <c r="QJ124" s="866"/>
      <c r="QK124" s="866"/>
      <c r="QL124" s="866"/>
      <c r="QM124" s="866"/>
      <c r="QN124" s="866"/>
      <c r="QO124" s="866"/>
      <c r="QP124" s="866"/>
      <c r="QQ124" s="866"/>
      <c r="QR124" s="866"/>
      <c r="QS124" s="866"/>
      <c r="QT124" s="866"/>
      <c r="QU124" s="866"/>
      <c r="QV124" s="866"/>
      <c r="QW124" s="866"/>
      <c r="QX124" s="866"/>
      <c r="QY124" s="866"/>
      <c r="QZ124" s="866"/>
      <c r="RA124" s="866"/>
      <c r="RB124" s="866"/>
      <c r="RC124" s="866"/>
      <c r="RD124" s="866"/>
      <c r="RE124" s="866"/>
      <c r="RF124" s="866"/>
      <c r="RG124" s="866"/>
      <c r="RH124" s="866"/>
      <c r="RI124" s="866"/>
      <c r="RJ124" s="866"/>
      <c r="RK124" s="866"/>
      <c r="RL124" s="866"/>
      <c r="RM124" s="866"/>
      <c r="RN124" s="866"/>
      <c r="RO124" s="866"/>
      <c r="RP124" s="866"/>
      <c r="RQ124" s="866"/>
      <c r="RR124" s="866"/>
      <c r="RS124" s="866"/>
      <c r="RT124" s="866"/>
      <c r="RU124" s="866"/>
      <c r="RV124" s="866"/>
      <c r="RW124" s="866"/>
      <c r="RX124" s="866"/>
      <c r="RY124" s="866"/>
      <c r="RZ124" s="866"/>
      <c r="SA124" s="866"/>
      <c r="SB124" s="866"/>
      <c r="SC124" s="866"/>
      <c r="SD124" s="866"/>
      <c r="SE124" s="866"/>
      <c r="SF124" s="866"/>
      <c r="SG124" s="866"/>
      <c r="SH124" s="866"/>
      <c r="SI124" s="866"/>
      <c r="SJ124" s="866"/>
      <c r="SK124" s="866"/>
      <c r="SL124" s="866"/>
      <c r="SM124" s="866"/>
      <c r="SN124" s="866"/>
      <c r="SO124" s="866"/>
      <c r="SP124" s="866"/>
      <c r="SQ124" s="866"/>
      <c r="SR124" s="866"/>
      <c r="SS124" s="866"/>
      <c r="ST124" s="866"/>
      <c r="SU124" s="866"/>
      <c r="SV124" s="866"/>
      <c r="SW124" s="866"/>
      <c r="SX124" s="866"/>
      <c r="SY124" s="866"/>
      <c r="SZ124" s="866"/>
      <c r="TA124" s="866"/>
      <c r="TB124" s="866"/>
      <c r="TC124" s="866"/>
      <c r="TD124" s="866"/>
      <c r="TE124" s="866"/>
      <c r="TF124" s="866"/>
      <c r="TG124" s="866"/>
      <c r="TH124" s="866"/>
      <c r="TI124" s="866"/>
      <c r="TJ124" s="866"/>
      <c r="TK124" s="866"/>
      <c r="TL124" s="866"/>
      <c r="TM124" s="866"/>
      <c r="TN124" s="866"/>
      <c r="TO124" s="866"/>
      <c r="TP124" s="866"/>
      <c r="TQ124" s="866"/>
      <c r="TR124" s="866"/>
      <c r="TS124" s="866"/>
      <c r="TT124" s="866"/>
      <c r="TU124" s="866"/>
      <c r="TV124" s="866"/>
      <c r="TW124" s="866"/>
      <c r="TX124" s="866"/>
      <c r="TY124" s="866"/>
      <c r="TZ124" s="866"/>
      <c r="UA124" s="866"/>
      <c r="UB124" s="866"/>
      <c r="UC124" s="866"/>
      <c r="UD124" s="866"/>
      <c r="UE124" s="866"/>
      <c r="UF124" s="866"/>
      <c r="UG124" s="866"/>
      <c r="UH124" s="866"/>
      <c r="UI124" s="866"/>
      <c r="UJ124" s="866"/>
      <c r="UK124" s="866"/>
      <c r="UL124" s="866"/>
      <c r="UM124" s="866"/>
      <c r="UN124" s="866"/>
      <c r="UO124" s="866"/>
      <c r="UP124" s="866"/>
      <c r="UQ124" s="866"/>
      <c r="UR124" s="866"/>
      <c r="US124" s="866"/>
      <c r="UT124" s="866"/>
      <c r="UU124" s="866"/>
      <c r="UV124" s="866"/>
      <c r="UW124" s="866"/>
      <c r="UX124" s="866"/>
      <c r="UY124" s="866"/>
      <c r="UZ124" s="866"/>
      <c r="VA124" s="866"/>
      <c r="VB124" s="866"/>
      <c r="VC124" s="866"/>
      <c r="VD124" s="866"/>
      <c r="VE124" s="866"/>
      <c r="VF124" s="866"/>
      <c r="VG124" s="866"/>
      <c r="VH124" s="866"/>
      <c r="VI124" s="866"/>
      <c r="VJ124" s="866"/>
      <c r="VK124" s="866"/>
      <c r="VL124" s="866"/>
      <c r="VM124" s="866"/>
      <c r="VN124" s="866"/>
      <c r="VO124" s="866"/>
      <c r="VP124" s="866"/>
      <c r="VQ124" s="866"/>
      <c r="VR124" s="866"/>
      <c r="VS124" s="866"/>
      <c r="VT124" s="866"/>
      <c r="VU124" s="866"/>
      <c r="VV124" s="866"/>
      <c r="VW124" s="866"/>
      <c r="VX124" s="866"/>
      <c r="VY124" s="866"/>
      <c r="VZ124" s="866"/>
      <c r="WA124" s="866"/>
      <c r="WB124" s="866"/>
      <c r="WC124" s="866"/>
      <c r="WD124" s="866"/>
      <c r="WE124" s="866"/>
      <c r="WF124" s="866"/>
      <c r="WG124" s="866"/>
      <c r="WH124" s="866"/>
      <c r="WI124" s="866"/>
      <c r="WJ124" s="866"/>
      <c r="WK124" s="866"/>
      <c r="WL124" s="866"/>
      <c r="WM124" s="866"/>
      <c r="WN124" s="866"/>
      <c r="WO124" s="866"/>
      <c r="WP124" s="866"/>
      <c r="WQ124" s="866"/>
      <c r="WR124" s="866"/>
      <c r="WS124" s="866"/>
      <c r="WT124" s="866"/>
      <c r="WU124" s="866"/>
      <c r="WV124" s="866"/>
      <c r="WW124" s="866"/>
      <c r="WX124" s="866"/>
      <c r="WY124" s="866"/>
      <c r="WZ124" s="866"/>
      <c r="XA124" s="866"/>
      <c r="XB124" s="866"/>
      <c r="XC124" s="866"/>
      <c r="XD124" s="866"/>
      <c r="XE124" s="866"/>
      <c r="XF124" s="866"/>
      <c r="XG124" s="866"/>
      <c r="XH124" s="866"/>
      <c r="XI124" s="866"/>
      <c r="XJ124" s="866"/>
      <c r="XK124" s="866"/>
      <c r="XL124" s="866"/>
      <c r="XM124" s="866"/>
      <c r="XN124" s="866"/>
      <c r="XO124" s="866"/>
      <c r="XP124" s="866"/>
      <c r="XQ124" s="866"/>
      <c r="XR124" s="866"/>
      <c r="XS124" s="866"/>
      <c r="XT124" s="866"/>
      <c r="XU124" s="866"/>
      <c r="XV124" s="866"/>
      <c r="XW124" s="866"/>
      <c r="XX124" s="866"/>
      <c r="XY124" s="866"/>
      <c r="XZ124" s="866"/>
      <c r="YA124" s="866"/>
      <c r="YB124" s="866"/>
      <c r="YC124" s="866"/>
      <c r="YD124" s="866"/>
      <c r="YE124" s="866"/>
      <c r="YF124" s="866"/>
      <c r="YG124" s="866"/>
      <c r="YH124" s="866"/>
      <c r="YI124" s="866"/>
      <c r="YJ124" s="866"/>
      <c r="YK124" s="866"/>
      <c r="YL124" s="866"/>
      <c r="YM124" s="866"/>
      <c r="YN124" s="866"/>
      <c r="YO124" s="866"/>
      <c r="YP124" s="866"/>
      <c r="YQ124" s="866"/>
      <c r="YR124" s="866"/>
      <c r="YS124" s="866"/>
      <c r="YT124" s="866"/>
      <c r="YU124" s="866"/>
      <c r="YV124" s="866"/>
      <c r="YW124" s="866"/>
      <c r="YX124" s="866"/>
      <c r="YY124" s="866"/>
      <c r="YZ124" s="866"/>
      <c r="ZA124" s="866"/>
      <c r="ZB124" s="866"/>
      <c r="ZC124" s="866"/>
      <c r="ZD124" s="866"/>
      <c r="ZE124" s="866"/>
      <c r="ZF124" s="866"/>
      <c r="ZG124" s="866"/>
      <c r="ZH124" s="866"/>
      <c r="ZI124" s="866"/>
      <c r="ZJ124" s="866"/>
      <c r="ZK124" s="866"/>
      <c r="ZL124" s="866"/>
      <c r="ZM124" s="866"/>
      <c r="ZN124" s="866"/>
      <c r="ZO124" s="866"/>
      <c r="ZP124" s="866"/>
      <c r="ZQ124" s="866"/>
      <c r="ZR124" s="866"/>
      <c r="ZS124" s="866"/>
      <c r="ZT124" s="866"/>
      <c r="ZU124" s="866"/>
      <c r="ZV124" s="866"/>
      <c r="ZW124" s="866"/>
      <c r="ZX124" s="866"/>
      <c r="ZY124" s="866"/>
      <c r="ZZ124" s="866"/>
      <c r="AAA124" s="866"/>
      <c r="AAB124" s="866"/>
      <c r="AAC124" s="866"/>
      <c r="AAD124" s="866"/>
      <c r="AAE124" s="866"/>
      <c r="AAF124" s="866"/>
      <c r="AAG124" s="866"/>
      <c r="AAH124" s="866"/>
      <c r="AAI124" s="866"/>
      <c r="AAJ124" s="866"/>
      <c r="AAK124" s="866"/>
      <c r="AAL124" s="866"/>
      <c r="AAM124" s="866"/>
      <c r="AAN124" s="866"/>
      <c r="AAO124" s="866"/>
      <c r="AAP124" s="866"/>
      <c r="AAQ124" s="866"/>
      <c r="AAR124" s="866"/>
      <c r="AAS124" s="866"/>
      <c r="AAT124" s="866"/>
      <c r="AAU124" s="866"/>
      <c r="AAV124" s="866"/>
      <c r="AAW124" s="866"/>
      <c r="AAX124" s="866"/>
      <c r="AAY124" s="866"/>
      <c r="AAZ124" s="866"/>
      <c r="ABA124" s="866"/>
      <c r="ABB124" s="866"/>
      <c r="ABC124" s="866"/>
      <c r="ABD124" s="866"/>
      <c r="ABE124" s="866"/>
      <c r="ABF124" s="866"/>
      <c r="ABG124" s="866"/>
      <c r="ABH124" s="866"/>
      <c r="ABI124" s="866"/>
      <c r="ABJ124" s="866"/>
      <c r="ABK124" s="866"/>
      <c r="ABL124" s="866"/>
      <c r="ABM124" s="866"/>
      <c r="ABN124" s="866"/>
      <c r="ABO124" s="866"/>
      <c r="ABP124" s="866"/>
      <c r="ABQ124" s="866"/>
      <c r="ABR124" s="866"/>
      <c r="ABS124" s="866"/>
      <c r="ABT124" s="866"/>
      <c r="ABU124" s="866"/>
      <c r="ABV124" s="866"/>
      <c r="ABW124" s="866"/>
      <c r="ABX124" s="866"/>
      <c r="ABY124" s="866"/>
      <c r="ABZ124" s="866"/>
      <c r="ACA124" s="866"/>
      <c r="ACB124" s="866"/>
      <c r="ACC124" s="866"/>
      <c r="ACD124" s="866"/>
      <c r="ACE124" s="866"/>
      <c r="ACF124" s="866"/>
      <c r="ACG124" s="866"/>
      <c r="ACH124" s="866"/>
      <c r="ACI124" s="866"/>
      <c r="ACJ124" s="866"/>
      <c r="ACK124" s="866"/>
      <c r="ACL124" s="866"/>
      <c r="ACM124" s="866"/>
      <c r="ACN124" s="866"/>
      <c r="ACO124" s="866"/>
      <c r="ACP124" s="866"/>
      <c r="ACQ124" s="866"/>
      <c r="ACR124" s="866"/>
      <c r="ACS124" s="866"/>
      <c r="ACT124" s="866"/>
      <c r="ACU124" s="866"/>
      <c r="ACV124" s="866"/>
      <c r="ACW124" s="866"/>
      <c r="ACX124" s="866"/>
      <c r="ACY124" s="866"/>
      <c r="ACZ124" s="866"/>
      <c r="ADA124" s="866"/>
      <c r="ADB124" s="866"/>
      <c r="ADC124" s="866"/>
      <c r="ADD124" s="866"/>
      <c r="ADE124" s="866"/>
      <c r="ADF124" s="866"/>
      <c r="ADG124" s="866"/>
      <c r="ADH124" s="866"/>
      <c r="ADI124" s="866"/>
      <c r="ADJ124" s="866"/>
      <c r="ADK124" s="866"/>
      <c r="ADL124" s="866"/>
      <c r="ADM124" s="866"/>
      <c r="ADN124" s="866"/>
      <c r="ADO124" s="866"/>
      <c r="ADP124" s="866"/>
      <c r="ADQ124" s="866"/>
      <c r="ADR124" s="866"/>
      <c r="ADS124" s="866"/>
      <c r="ADT124" s="866"/>
      <c r="ADU124" s="866"/>
      <c r="ADV124" s="866"/>
      <c r="ADW124" s="866"/>
      <c r="ADX124" s="866"/>
      <c r="ADY124" s="866"/>
      <c r="ADZ124" s="866"/>
      <c r="AEA124" s="866"/>
      <c r="AEB124" s="866"/>
      <c r="AEC124" s="866"/>
      <c r="AED124" s="866"/>
      <c r="AEE124" s="866"/>
      <c r="AEF124" s="866"/>
      <c r="AEG124" s="866"/>
      <c r="AEH124" s="866"/>
      <c r="AEI124" s="866"/>
      <c r="AEJ124" s="866"/>
      <c r="AEK124" s="866"/>
      <c r="AEL124" s="866"/>
      <c r="AEM124" s="866"/>
      <c r="AEN124" s="866"/>
      <c r="AEO124" s="866"/>
      <c r="AEP124" s="866"/>
      <c r="AEQ124" s="866"/>
      <c r="AER124" s="866"/>
      <c r="AES124" s="866"/>
      <c r="AET124" s="866"/>
      <c r="AEU124" s="866"/>
      <c r="AEV124" s="866"/>
      <c r="AEW124" s="866"/>
      <c r="AEX124" s="866"/>
      <c r="AEY124" s="866"/>
      <c r="AEZ124" s="866"/>
      <c r="AFA124" s="866"/>
      <c r="AFB124" s="866"/>
      <c r="AFC124" s="866"/>
      <c r="AFD124" s="866"/>
      <c r="AFE124" s="866"/>
      <c r="AFF124" s="866"/>
      <c r="AFG124" s="866"/>
      <c r="AFH124" s="866"/>
      <c r="AFI124" s="866"/>
      <c r="AFJ124" s="866"/>
      <c r="AFK124" s="866"/>
      <c r="AFL124" s="866"/>
      <c r="AFM124" s="866"/>
      <c r="AFN124" s="866"/>
      <c r="AFO124" s="866"/>
      <c r="AFP124" s="866"/>
      <c r="AFQ124" s="866"/>
      <c r="AFR124" s="866"/>
      <c r="AFS124" s="866"/>
      <c r="AFT124" s="866"/>
      <c r="AFU124" s="866"/>
      <c r="AFV124" s="866"/>
      <c r="AFW124" s="866"/>
      <c r="AFX124" s="866"/>
      <c r="AFY124" s="866"/>
      <c r="AFZ124" s="866"/>
      <c r="AGA124" s="866"/>
      <c r="AGB124" s="866"/>
      <c r="AGC124" s="866"/>
      <c r="AGD124" s="866"/>
      <c r="AGE124" s="866"/>
      <c r="AGF124" s="866"/>
      <c r="AGG124" s="866"/>
      <c r="AGH124" s="866"/>
      <c r="AGI124" s="866"/>
      <c r="AGJ124" s="866"/>
      <c r="AGK124" s="866"/>
      <c r="AGL124" s="866"/>
      <c r="AGM124" s="866"/>
      <c r="AGN124" s="866"/>
      <c r="AGO124" s="866"/>
      <c r="AGP124" s="866"/>
      <c r="AGQ124" s="866"/>
      <c r="AGR124" s="866"/>
      <c r="AGS124" s="866"/>
      <c r="AGT124" s="866"/>
      <c r="AGU124" s="866"/>
      <c r="AGV124" s="866"/>
      <c r="AGW124" s="866"/>
      <c r="AGX124" s="866"/>
      <c r="AGY124" s="866"/>
      <c r="AGZ124" s="866"/>
      <c r="AHA124" s="866"/>
      <c r="AHB124" s="866"/>
      <c r="AHC124" s="866"/>
      <c r="AHD124" s="866"/>
      <c r="AHE124" s="866"/>
      <c r="AHF124" s="866"/>
      <c r="AHG124" s="866"/>
      <c r="AHH124" s="866"/>
      <c r="AHI124" s="866"/>
      <c r="AHJ124" s="866"/>
      <c r="AHK124" s="866"/>
      <c r="AHL124" s="866"/>
      <c r="AHM124" s="866"/>
      <c r="AHN124" s="866"/>
      <c r="AHO124" s="866"/>
      <c r="AHP124" s="866"/>
      <c r="AHQ124" s="866"/>
      <c r="AHR124" s="866"/>
      <c r="AHS124" s="866"/>
      <c r="AHT124" s="866"/>
      <c r="AHU124" s="866"/>
      <c r="AHV124" s="866"/>
      <c r="AHW124" s="866"/>
      <c r="AHX124" s="866"/>
      <c r="AHY124" s="866"/>
      <c r="AHZ124" s="866"/>
      <c r="AIA124" s="866"/>
      <c r="AIB124" s="866"/>
      <c r="AIC124" s="866"/>
      <c r="AID124" s="866"/>
      <c r="AIE124" s="866"/>
      <c r="AIF124" s="866"/>
      <c r="AIG124" s="866"/>
      <c r="AIH124" s="866"/>
      <c r="AII124" s="866"/>
      <c r="AIJ124" s="866"/>
      <c r="AIK124" s="866"/>
      <c r="AIL124" s="866"/>
      <c r="AIM124" s="866"/>
      <c r="AIN124" s="866"/>
      <c r="AIO124" s="866"/>
      <c r="AIP124" s="866"/>
      <c r="AIQ124" s="866"/>
      <c r="AIR124" s="866"/>
      <c r="AIS124" s="866"/>
      <c r="AIT124" s="866"/>
      <c r="AIU124" s="866"/>
      <c r="AIV124" s="866"/>
      <c r="AIW124" s="866"/>
      <c r="AIX124" s="866"/>
      <c r="AIY124" s="866"/>
      <c r="AIZ124" s="866"/>
      <c r="AJA124" s="866"/>
      <c r="AJB124" s="866"/>
      <c r="AJC124" s="866"/>
      <c r="AJD124" s="866"/>
      <c r="AJE124" s="866"/>
      <c r="AJF124" s="866"/>
      <c r="AJG124" s="866"/>
      <c r="AJH124" s="866"/>
      <c r="AJI124" s="866"/>
      <c r="AJJ124" s="866"/>
      <c r="AJK124" s="866"/>
      <c r="AJL124" s="866"/>
      <c r="AJM124" s="866"/>
      <c r="AJN124" s="866"/>
      <c r="AJO124" s="866"/>
      <c r="AJP124" s="866"/>
      <c r="AJQ124" s="866"/>
      <c r="AJR124" s="866"/>
      <c r="AJS124" s="866"/>
      <c r="AJT124" s="866"/>
      <c r="AJU124" s="866"/>
      <c r="AJV124" s="866"/>
      <c r="AJW124" s="866"/>
      <c r="AJX124" s="866"/>
      <c r="AJY124" s="866"/>
      <c r="AJZ124" s="866"/>
      <c r="AKA124" s="866"/>
      <c r="AKB124" s="866"/>
      <c r="AKC124" s="866"/>
      <c r="AKD124" s="866"/>
      <c r="AKE124" s="866"/>
      <c r="AKF124" s="866"/>
      <c r="AKG124" s="866"/>
      <c r="AKH124" s="866"/>
      <c r="AKI124" s="866"/>
      <c r="AKJ124" s="866"/>
      <c r="AKK124" s="866"/>
      <c r="AKL124" s="866"/>
      <c r="AKM124" s="866"/>
      <c r="AKN124" s="866"/>
      <c r="AKO124" s="866"/>
      <c r="AKP124" s="866"/>
      <c r="AKQ124" s="866"/>
      <c r="AKR124" s="866"/>
      <c r="AKS124" s="866"/>
      <c r="AKT124" s="866"/>
      <c r="AKU124" s="866"/>
      <c r="AKV124" s="866"/>
      <c r="AKW124" s="866"/>
      <c r="AKX124" s="866"/>
      <c r="AKY124" s="866"/>
      <c r="AKZ124" s="866"/>
      <c r="ALA124" s="866"/>
      <c r="ALB124" s="866"/>
      <c r="ALC124" s="866"/>
      <c r="ALD124" s="866"/>
      <c r="ALE124" s="866"/>
      <c r="ALF124" s="866"/>
      <c r="ALG124" s="866"/>
      <c r="ALH124" s="866"/>
      <c r="ALI124" s="866"/>
      <c r="ALJ124" s="866"/>
      <c r="ALK124" s="866"/>
      <c r="ALL124" s="866"/>
      <c r="ALM124" s="866"/>
      <c r="ALN124" s="866"/>
      <c r="ALO124" s="866"/>
      <c r="ALP124" s="866"/>
      <c r="ALQ124" s="866"/>
      <c r="ALR124" s="866"/>
      <c r="ALS124" s="866"/>
      <c r="ALT124" s="866"/>
      <c r="ALU124" s="866"/>
      <c r="ALV124" s="866"/>
      <c r="ALW124" s="866"/>
      <c r="ALX124" s="866"/>
      <c r="ALY124" s="866"/>
      <c r="ALZ124" s="866"/>
      <c r="AMA124" s="866"/>
      <c r="AMB124" s="866"/>
      <c r="AMC124" s="866"/>
      <c r="AMD124" s="866"/>
      <c r="AME124" s="866"/>
    </row>
    <row r="125" spans="1:1019" s="844" customFormat="1" ht="11.25">
      <c r="A125" s="867"/>
      <c r="B125" s="868"/>
      <c r="C125" s="869"/>
      <c r="D125" s="870"/>
      <c r="E125" s="871"/>
      <c r="F125" s="872"/>
    </row>
    <row r="126" spans="1:1019" s="844" customFormat="1">
      <c r="A126" s="873"/>
      <c r="B126" s="874"/>
      <c r="C126" s="875"/>
      <c r="D126" s="876"/>
      <c r="E126" s="877"/>
      <c r="F126" s="878"/>
    </row>
    <row r="127" spans="1:1019" s="844" customFormat="1" ht="11.25">
      <c r="A127" s="879"/>
      <c r="B127" s="868"/>
      <c r="C127" s="875"/>
      <c r="D127" s="876"/>
      <c r="E127" s="877"/>
      <c r="F127" s="878"/>
    </row>
    <row r="128" spans="1:1019" s="844" customFormat="1" ht="12.75">
      <c r="A128" s="880"/>
      <c r="B128" s="854"/>
      <c r="C128" s="840"/>
      <c r="D128" s="841"/>
      <c r="E128" s="842"/>
      <c r="F128" s="843"/>
    </row>
    <row r="129" spans="1:1019" s="844" customFormat="1" ht="12.75">
      <c r="A129" s="859"/>
      <c r="B129" s="854"/>
      <c r="C129" s="840"/>
      <c r="D129" s="841"/>
      <c r="E129" s="842"/>
      <c r="F129" s="843"/>
    </row>
    <row r="130" spans="1:1019" s="844" customFormat="1" ht="12.75">
      <c r="A130" s="859"/>
      <c r="B130" s="854"/>
      <c r="C130" s="840"/>
      <c r="D130" s="841"/>
      <c r="E130" s="842"/>
      <c r="F130" s="843"/>
    </row>
    <row r="131" spans="1:1019" s="844" customFormat="1" ht="12.75">
      <c r="A131" s="859"/>
      <c r="B131" s="854"/>
      <c r="C131" s="840"/>
      <c r="D131" s="841"/>
      <c r="E131" s="842"/>
      <c r="F131" s="843"/>
    </row>
    <row r="132" spans="1:1019" s="844" customFormat="1" ht="12.75">
      <c r="A132" s="859"/>
      <c r="B132" s="854"/>
      <c r="C132" s="840"/>
      <c r="D132" s="841"/>
      <c r="E132" s="842"/>
      <c r="F132" s="843"/>
    </row>
    <row r="133" spans="1:1019" s="844" customFormat="1" ht="12.75">
      <c r="A133" s="859"/>
      <c r="B133" s="854"/>
      <c r="C133" s="840"/>
      <c r="D133" s="841"/>
      <c r="E133" s="842"/>
      <c r="F133" s="843"/>
    </row>
    <row r="134" spans="1:1019" s="844" customFormat="1" ht="12.75">
      <c r="A134" s="880"/>
      <c r="B134" s="854"/>
      <c r="C134" s="840"/>
      <c r="D134" s="841"/>
      <c r="E134" s="842"/>
      <c r="F134" s="843"/>
    </row>
    <row r="135" spans="1:1019" s="844" customFormat="1" ht="12.75">
      <c r="A135" s="880"/>
      <c r="B135" s="854"/>
      <c r="C135" s="840"/>
      <c r="D135" s="841"/>
      <c r="E135" s="842"/>
      <c r="F135" s="843"/>
    </row>
    <row r="136" spans="1:1019" s="844" customFormat="1" ht="12.75">
      <c r="A136" s="880"/>
      <c r="B136" s="854"/>
      <c r="C136" s="840"/>
      <c r="D136" s="841"/>
      <c r="E136" s="842"/>
      <c r="F136" s="843"/>
    </row>
    <row r="137" spans="1:1019" s="844" customFormat="1" ht="12.75">
      <c r="A137" s="880"/>
      <c r="B137" s="854"/>
      <c r="C137" s="840"/>
      <c r="D137" s="841"/>
      <c r="E137" s="842"/>
      <c r="F137" s="843"/>
    </row>
    <row r="138" spans="1:1019" s="844" customFormat="1" ht="12.75">
      <c r="A138" s="880"/>
      <c r="B138" s="854"/>
      <c r="C138" s="840"/>
      <c r="D138" s="841"/>
      <c r="E138" s="842"/>
      <c r="F138" s="843"/>
    </row>
    <row r="139" spans="1:1019" s="881" customFormat="1">
      <c r="A139" s="880"/>
      <c r="B139" s="854"/>
      <c r="C139" s="840"/>
      <c r="D139" s="841"/>
      <c r="E139" s="842"/>
      <c r="F139" s="843"/>
      <c r="G139" s="844"/>
      <c r="H139" s="844"/>
      <c r="I139" s="844"/>
      <c r="J139" s="844"/>
      <c r="K139" s="844"/>
      <c r="L139" s="844"/>
      <c r="M139" s="844"/>
      <c r="N139" s="844"/>
      <c r="O139" s="844"/>
      <c r="P139" s="844"/>
      <c r="Q139" s="844"/>
      <c r="R139" s="844"/>
      <c r="S139" s="844"/>
      <c r="T139" s="844"/>
      <c r="U139" s="844"/>
      <c r="V139" s="844"/>
      <c r="W139" s="844"/>
      <c r="X139" s="844"/>
      <c r="Y139" s="844"/>
      <c r="Z139" s="844"/>
      <c r="AA139" s="844"/>
      <c r="AB139" s="844"/>
      <c r="AC139" s="844"/>
      <c r="AD139" s="844"/>
      <c r="AE139" s="844"/>
      <c r="AF139" s="844"/>
      <c r="AG139" s="844"/>
      <c r="AH139" s="844"/>
      <c r="AI139" s="844"/>
      <c r="AJ139" s="844"/>
      <c r="AK139" s="844"/>
      <c r="AL139" s="844"/>
      <c r="AM139" s="844"/>
      <c r="AN139" s="844"/>
      <c r="AO139" s="844"/>
      <c r="AP139" s="844"/>
      <c r="AQ139" s="844"/>
      <c r="AR139" s="844"/>
      <c r="AS139" s="844"/>
      <c r="AT139" s="844"/>
      <c r="AU139" s="844"/>
      <c r="AV139" s="844"/>
      <c r="AW139" s="844"/>
      <c r="AX139" s="844"/>
      <c r="AY139" s="844"/>
      <c r="AZ139" s="844"/>
      <c r="BA139" s="844"/>
      <c r="BB139" s="844"/>
      <c r="BC139" s="844"/>
      <c r="BD139" s="844"/>
      <c r="BE139" s="844"/>
      <c r="BF139" s="844"/>
      <c r="BG139" s="844"/>
      <c r="BH139" s="844"/>
      <c r="BI139" s="844"/>
      <c r="BJ139" s="844"/>
      <c r="BK139" s="844"/>
      <c r="BL139" s="844"/>
      <c r="BM139" s="844"/>
      <c r="BN139" s="844"/>
      <c r="BO139" s="844"/>
      <c r="BP139" s="844"/>
      <c r="BQ139" s="844"/>
      <c r="BR139" s="844"/>
      <c r="BS139" s="844"/>
      <c r="BT139" s="844"/>
      <c r="BU139" s="844"/>
      <c r="BV139" s="844"/>
      <c r="BW139" s="844"/>
      <c r="BX139" s="844"/>
      <c r="BY139" s="844"/>
      <c r="BZ139" s="844"/>
      <c r="CA139" s="844"/>
      <c r="CB139" s="844"/>
      <c r="CC139" s="844"/>
      <c r="CD139" s="844"/>
      <c r="CE139" s="844"/>
      <c r="CF139" s="844"/>
      <c r="CG139" s="844"/>
      <c r="CH139" s="844"/>
      <c r="CI139" s="844"/>
      <c r="CJ139" s="844"/>
      <c r="CK139" s="844"/>
      <c r="CL139" s="844"/>
      <c r="CM139" s="844"/>
      <c r="CN139" s="844"/>
      <c r="CO139" s="844"/>
      <c r="CP139" s="844"/>
      <c r="CQ139" s="844"/>
      <c r="CR139" s="844"/>
      <c r="CS139" s="844"/>
      <c r="CT139" s="844"/>
      <c r="CU139" s="844"/>
      <c r="CV139" s="844"/>
      <c r="CW139" s="844"/>
      <c r="CX139" s="844"/>
      <c r="CY139" s="844"/>
      <c r="CZ139" s="844"/>
      <c r="DA139" s="844"/>
      <c r="DB139" s="844"/>
      <c r="DC139" s="844"/>
      <c r="DD139" s="844"/>
      <c r="DE139" s="844"/>
      <c r="DF139" s="844"/>
      <c r="DG139" s="844"/>
      <c r="DH139" s="844"/>
      <c r="DI139" s="844"/>
      <c r="DJ139" s="844"/>
      <c r="DK139" s="844"/>
      <c r="DL139" s="844"/>
      <c r="DM139" s="844"/>
      <c r="DN139" s="844"/>
      <c r="DO139" s="844"/>
      <c r="DP139" s="844"/>
      <c r="DQ139" s="844"/>
      <c r="DR139" s="844"/>
      <c r="DS139" s="844"/>
      <c r="DT139" s="844"/>
      <c r="DU139" s="844"/>
      <c r="DV139" s="844"/>
      <c r="DW139" s="844"/>
      <c r="DX139" s="844"/>
      <c r="DY139" s="844"/>
      <c r="DZ139" s="844"/>
      <c r="EA139" s="844"/>
      <c r="EB139" s="844"/>
      <c r="EC139" s="844"/>
      <c r="ED139" s="844"/>
      <c r="EE139" s="844"/>
      <c r="EF139" s="844"/>
      <c r="EG139" s="844"/>
      <c r="EH139" s="844"/>
      <c r="EI139" s="844"/>
      <c r="EJ139" s="844"/>
      <c r="EK139" s="844"/>
      <c r="EL139" s="844"/>
      <c r="EM139" s="844"/>
      <c r="EN139" s="844"/>
      <c r="EO139" s="844"/>
      <c r="EP139" s="844"/>
      <c r="EQ139" s="844"/>
      <c r="ER139" s="844"/>
      <c r="ES139" s="844"/>
      <c r="ET139" s="844"/>
      <c r="EU139" s="844"/>
      <c r="EV139" s="844"/>
      <c r="EW139" s="844"/>
      <c r="EX139" s="844"/>
      <c r="EY139" s="844"/>
      <c r="EZ139" s="844"/>
      <c r="FA139" s="844"/>
      <c r="FB139" s="844"/>
      <c r="FC139" s="844"/>
      <c r="FD139" s="844"/>
      <c r="FE139" s="844"/>
      <c r="FF139" s="844"/>
      <c r="FG139" s="844"/>
      <c r="FH139" s="844"/>
      <c r="FI139" s="844"/>
      <c r="FJ139" s="844"/>
      <c r="FK139" s="844"/>
      <c r="FL139" s="844"/>
      <c r="FM139" s="844"/>
      <c r="FN139" s="844"/>
      <c r="FO139" s="844"/>
      <c r="FP139" s="844"/>
      <c r="FQ139" s="844"/>
      <c r="FR139" s="844"/>
      <c r="FS139" s="844"/>
      <c r="FT139" s="844"/>
      <c r="FU139" s="844"/>
      <c r="FV139" s="844"/>
      <c r="FW139" s="844"/>
      <c r="FX139" s="844"/>
      <c r="FY139" s="844"/>
      <c r="FZ139" s="844"/>
      <c r="GA139" s="844"/>
      <c r="GB139" s="844"/>
      <c r="GC139" s="844"/>
      <c r="GD139" s="844"/>
      <c r="GE139" s="844"/>
      <c r="GF139" s="844"/>
      <c r="GG139" s="844"/>
      <c r="GH139" s="844"/>
      <c r="GI139" s="844"/>
      <c r="GJ139" s="844"/>
      <c r="GK139" s="844"/>
      <c r="GL139" s="844"/>
      <c r="GM139" s="844"/>
      <c r="GN139" s="844"/>
      <c r="GO139" s="844"/>
      <c r="GP139" s="844"/>
      <c r="GQ139" s="844"/>
      <c r="GR139" s="844"/>
      <c r="GS139" s="844"/>
      <c r="GT139" s="844"/>
      <c r="GU139" s="844"/>
      <c r="GV139" s="844"/>
      <c r="GW139" s="844"/>
      <c r="GX139" s="844"/>
      <c r="GY139" s="844"/>
      <c r="GZ139" s="844"/>
      <c r="HA139" s="844"/>
      <c r="HB139" s="844"/>
      <c r="HC139" s="844"/>
      <c r="HD139" s="844"/>
      <c r="HE139" s="844"/>
      <c r="HF139" s="844"/>
      <c r="HG139" s="844"/>
      <c r="HH139" s="844"/>
      <c r="HI139" s="844"/>
      <c r="HJ139" s="844"/>
      <c r="HK139" s="844"/>
      <c r="HL139" s="844"/>
      <c r="HM139" s="844"/>
      <c r="HN139" s="844"/>
      <c r="HO139" s="844"/>
      <c r="HP139" s="844"/>
      <c r="HQ139" s="844"/>
      <c r="HR139" s="844"/>
      <c r="HS139" s="844"/>
      <c r="HT139" s="844"/>
      <c r="HU139" s="844"/>
      <c r="HV139" s="844"/>
      <c r="HW139" s="844"/>
      <c r="HX139" s="844"/>
      <c r="HY139" s="844"/>
      <c r="HZ139" s="844"/>
      <c r="IA139" s="844"/>
      <c r="IB139" s="844"/>
      <c r="IC139" s="844"/>
      <c r="ID139" s="844"/>
      <c r="IE139" s="844"/>
      <c r="IF139" s="844"/>
      <c r="IG139" s="844"/>
      <c r="IH139" s="844"/>
      <c r="II139" s="844"/>
      <c r="IJ139" s="844"/>
      <c r="IK139" s="844"/>
      <c r="IL139" s="844"/>
      <c r="IM139" s="844"/>
      <c r="IN139" s="844"/>
      <c r="IO139" s="844"/>
      <c r="IP139" s="844"/>
      <c r="IQ139" s="844"/>
      <c r="IR139" s="844"/>
      <c r="IS139" s="844"/>
      <c r="IT139" s="844"/>
      <c r="IU139" s="844"/>
      <c r="IV139" s="844"/>
      <c r="IW139" s="844"/>
      <c r="IX139" s="844"/>
      <c r="IY139" s="844"/>
      <c r="IZ139" s="844"/>
      <c r="JA139" s="844"/>
      <c r="JB139" s="844"/>
      <c r="JC139" s="844"/>
      <c r="JD139" s="844"/>
      <c r="JE139" s="844"/>
      <c r="JF139" s="844"/>
      <c r="JG139" s="844"/>
      <c r="JH139" s="844"/>
      <c r="JI139" s="844"/>
      <c r="JJ139" s="844"/>
      <c r="JK139" s="844"/>
      <c r="JL139" s="844"/>
      <c r="JM139" s="844"/>
      <c r="JN139" s="844"/>
      <c r="JO139" s="844"/>
      <c r="JP139" s="844"/>
      <c r="JQ139" s="844"/>
      <c r="JR139" s="844"/>
      <c r="JS139" s="844"/>
      <c r="JT139" s="844"/>
      <c r="JU139" s="844"/>
      <c r="JV139" s="844"/>
      <c r="JW139" s="844"/>
      <c r="JX139" s="844"/>
      <c r="JY139" s="844"/>
      <c r="JZ139" s="844"/>
      <c r="KA139" s="844"/>
      <c r="KB139" s="844"/>
      <c r="KC139" s="844"/>
      <c r="KD139" s="844"/>
      <c r="KE139" s="844"/>
      <c r="KF139" s="844"/>
      <c r="KG139" s="844"/>
      <c r="KH139" s="844"/>
      <c r="KI139" s="844"/>
      <c r="KJ139" s="844"/>
      <c r="KK139" s="844"/>
      <c r="KL139" s="844"/>
      <c r="KM139" s="844"/>
      <c r="KN139" s="844"/>
      <c r="KO139" s="844"/>
      <c r="KP139" s="844"/>
      <c r="KQ139" s="844"/>
      <c r="KR139" s="844"/>
      <c r="KS139" s="844"/>
      <c r="KT139" s="844"/>
      <c r="KU139" s="844"/>
      <c r="KV139" s="844"/>
      <c r="KW139" s="844"/>
      <c r="KX139" s="844"/>
      <c r="KY139" s="844"/>
      <c r="KZ139" s="844"/>
      <c r="LA139" s="844"/>
      <c r="LB139" s="844"/>
      <c r="LC139" s="844"/>
      <c r="LD139" s="844"/>
      <c r="LE139" s="844"/>
      <c r="LF139" s="844"/>
      <c r="LG139" s="844"/>
      <c r="LH139" s="844"/>
      <c r="LI139" s="844"/>
      <c r="LJ139" s="844"/>
      <c r="LK139" s="844"/>
      <c r="LL139" s="844"/>
      <c r="LM139" s="844"/>
      <c r="LN139" s="844"/>
      <c r="LO139" s="844"/>
      <c r="LP139" s="844"/>
      <c r="LQ139" s="844"/>
      <c r="LR139" s="844"/>
      <c r="LS139" s="844"/>
      <c r="LT139" s="844"/>
      <c r="LU139" s="844"/>
      <c r="LV139" s="844"/>
      <c r="LW139" s="844"/>
      <c r="LX139" s="844"/>
      <c r="LY139" s="844"/>
      <c r="LZ139" s="844"/>
      <c r="MA139" s="844"/>
      <c r="MB139" s="844"/>
      <c r="MC139" s="844"/>
      <c r="MD139" s="844"/>
      <c r="ME139" s="844"/>
      <c r="MF139" s="844"/>
      <c r="MG139" s="844"/>
      <c r="MH139" s="844"/>
      <c r="MI139" s="844"/>
      <c r="MJ139" s="844"/>
      <c r="MK139" s="844"/>
      <c r="ML139" s="844"/>
      <c r="MM139" s="844"/>
      <c r="MN139" s="844"/>
      <c r="MO139" s="844"/>
      <c r="MP139" s="844"/>
      <c r="MQ139" s="844"/>
      <c r="MR139" s="844"/>
      <c r="MS139" s="844"/>
      <c r="MT139" s="844"/>
      <c r="MU139" s="844"/>
      <c r="MV139" s="844"/>
      <c r="MW139" s="844"/>
      <c r="MX139" s="844"/>
      <c r="MY139" s="844"/>
      <c r="MZ139" s="844"/>
      <c r="NA139" s="844"/>
      <c r="NB139" s="844"/>
      <c r="NC139" s="844"/>
      <c r="ND139" s="844"/>
      <c r="NE139" s="844"/>
      <c r="NF139" s="844"/>
      <c r="NG139" s="844"/>
      <c r="NH139" s="844"/>
      <c r="NI139" s="844"/>
      <c r="NJ139" s="844"/>
      <c r="NK139" s="844"/>
      <c r="NL139" s="844"/>
      <c r="NM139" s="844"/>
      <c r="NN139" s="844"/>
      <c r="NO139" s="844"/>
      <c r="NP139" s="844"/>
      <c r="NQ139" s="844"/>
      <c r="NR139" s="844"/>
      <c r="NS139" s="844"/>
      <c r="NT139" s="844"/>
      <c r="NU139" s="844"/>
      <c r="NV139" s="844"/>
      <c r="NW139" s="844"/>
      <c r="NX139" s="844"/>
      <c r="NY139" s="844"/>
      <c r="NZ139" s="844"/>
      <c r="OA139" s="844"/>
      <c r="OB139" s="844"/>
      <c r="OC139" s="844"/>
      <c r="OD139" s="844"/>
      <c r="OE139" s="844"/>
      <c r="OF139" s="844"/>
      <c r="OG139" s="844"/>
      <c r="OH139" s="844"/>
      <c r="OI139" s="844"/>
      <c r="OJ139" s="844"/>
      <c r="OK139" s="844"/>
      <c r="OL139" s="844"/>
      <c r="OM139" s="844"/>
      <c r="ON139" s="844"/>
      <c r="OO139" s="844"/>
      <c r="OP139" s="844"/>
      <c r="OQ139" s="844"/>
      <c r="OR139" s="844"/>
      <c r="OS139" s="844"/>
      <c r="OT139" s="844"/>
      <c r="OU139" s="844"/>
      <c r="OV139" s="844"/>
      <c r="OW139" s="844"/>
      <c r="OX139" s="844"/>
      <c r="OY139" s="844"/>
      <c r="OZ139" s="844"/>
      <c r="PA139" s="844"/>
      <c r="PB139" s="844"/>
      <c r="PC139" s="844"/>
      <c r="PD139" s="844"/>
      <c r="PE139" s="844"/>
      <c r="PF139" s="844"/>
      <c r="PG139" s="844"/>
      <c r="PH139" s="844"/>
      <c r="PI139" s="844"/>
      <c r="PJ139" s="844"/>
      <c r="PK139" s="844"/>
      <c r="PL139" s="844"/>
      <c r="PM139" s="844"/>
      <c r="PN139" s="844"/>
      <c r="PO139" s="844"/>
      <c r="PP139" s="844"/>
      <c r="PQ139" s="844"/>
      <c r="PR139" s="844"/>
      <c r="PS139" s="844"/>
      <c r="PT139" s="844"/>
      <c r="PU139" s="844"/>
      <c r="PV139" s="844"/>
      <c r="PW139" s="844"/>
      <c r="PX139" s="844"/>
      <c r="PY139" s="844"/>
      <c r="PZ139" s="844"/>
      <c r="QA139" s="844"/>
      <c r="QB139" s="844"/>
      <c r="QC139" s="844"/>
      <c r="QD139" s="844"/>
      <c r="QE139" s="844"/>
      <c r="QF139" s="844"/>
      <c r="QG139" s="844"/>
      <c r="QH139" s="844"/>
      <c r="QI139" s="844"/>
      <c r="QJ139" s="844"/>
      <c r="QK139" s="844"/>
      <c r="QL139" s="844"/>
      <c r="QM139" s="844"/>
      <c r="QN139" s="844"/>
      <c r="QO139" s="844"/>
      <c r="QP139" s="844"/>
      <c r="QQ139" s="844"/>
      <c r="QR139" s="844"/>
      <c r="QS139" s="844"/>
      <c r="QT139" s="844"/>
      <c r="QU139" s="844"/>
      <c r="QV139" s="844"/>
      <c r="QW139" s="844"/>
      <c r="QX139" s="844"/>
      <c r="QY139" s="844"/>
      <c r="QZ139" s="844"/>
      <c r="RA139" s="844"/>
      <c r="RB139" s="844"/>
      <c r="RC139" s="844"/>
      <c r="RD139" s="844"/>
      <c r="RE139" s="844"/>
      <c r="RF139" s="844"/>
      <c r="RG139" s="844"/>
      <c r="RH139" s="844"/>
      <c r="RI139" s="844"/>
      <c r="RJ139" s="844"/>
      <c r="RK139" s="844"/>
      <c r="RL139" s="844"/>
      <c r="RM139" s="844"/>
      <c r="RN139" s="844"/>
      <c r="RO139" s="844"/>
      <c r="RP139" s="844"/>
      <c r="RQ139" s="844"/>
      <c r="RR139" s="844"/>
      <c r="RS139" s="844"/>
      <c r="RT139" s="844"/>
      <c r="RU139" s="844"/>
      <c r="RV139" s="844"/>
      <c r="RW139" s="844"/>
      <c r="RX139" s="844"/>
      <c r="RY139" s="844"/>
      <c r="RZ139" s="844"/>
      <c r="SA139" s="844"/>
      <c r="SB139" s="844"/>
      <c r="SC139" s="844"/>
      <c r="SD139" s="844"/>
      <c r="SE139" s="844"/>
      <c r="SF139" s="844"/>
      <c r="SG139" s="844"/>
      <c r="SH139" s="844"/>
      <c r="SI139" s="844"/>
      <c r="SJ139" s="844"/>
      <c r="SK139" s="844"/>
      <c r="SL139" s="844"/>
      <c r="SM139" s="844"/>
      <c r="SN139" s="844"/>
      <c r="SO139" s="844"/>
      <c r="SP139" s="844"/>
      <c r="SQ139" s="844"/>
      <c r="SR139" s="844"/>
      <c r="SS139" s="844"/>
      <c r="ST139" s="844"/>
      <c r="SU139" s="844"/>
      <c r="SV139" s="844"/>
      <c r="SW139" s="844"/>
      <c r="SX139" s="844"/>
      <c r="SY139" s="844"/>
      <c r="SZ139" s="844"/>
      <c r="TA139" s="844"/>
      <c r="TB139" s="844"/>
      <c r="TC139" s="844"/>
      <c r="TD139" s="844"/>
      <c r="TE139" s="844"/>
      <c r="TF139" s="844"/>
      <c r="TG139" s="844"/>
      <c r="TH139" s="844"/>
      <c r="TI139" s="844"/>
      <c r="TJ139" s="844"/>
      <c r="TK139" s="844"/>
      <c r="TL139" s="844"/>
      <c r="TM139" s="844"/>
      <c r="TN139" s="844"/>
      <c r="TO139" s="844"/>
      <c r="TP139" s="844"/>
      <c r="TQ139" s="844"/>
      <c r="TR139" s="844"/>
      <c r="TS139" s="844"/>
      <c r="TT139" s="844"/>
      <c r="TU139" s="844"/>
      <c r="TV139" s="844"/>
      <c r="TW139" s="844"/>
      <c r="TX139" s="844"/>
      <c r="TY139" s="844"/>
      <c r="TZ139" s="844"/>
      <c r="UA139" s="844"/>
      <c r="UB139" s="844"/>
      <c r="UC139" s="844"/>
      <c r="UD139" s="844"/>
      <c r="UE139" s="844"/>
      <c r="UF139" s="844"/>
      <c r="UG139" s="844"/>
      <c r="UH139" s="844"/>
      <c r="UI139" s="844"/>
      <c r="UJ139" s="844"/>
      <c r="UK139" s="844"/>
      <c r="UL139" s="844"/>
      <c r="UM139" s="844"/>
      <c r="UN139" s="844"/>
      <c r="UO139" s="844"/>
      <c r="UP139" s="844"/>
      <c r="UQ139" s="844"/>
      <c r="UR139" s="844"/>
      <c r="US139" s="844"/>
      <c r="UT139" s="844"/>
      <c r="UU139" s="844"/>
      <c r="UV139" s="844"/>
      <c r="UW139" s="844"/>
      <c r="UX139" s="844"/>
      <c r="UY139" s="844"/>
      <c r="UZ139" s="844"/>
      <c r="VA139" s="844"/>
      <c r="VB139" s="844"/>
      <c r="VC139" s="844"/>
      <c r="VD139" s="844"/>
      <c r="VE139" s="844"/>
      <c r="VF139" s="844"/>
      <c r="VG139" s="844"/>
      <c r="VH139" s="844"/>
      <c r="VI139" s="844"/>
      <c r="VJ139" s="844"/>
      <c r="VK139" s="844"/>
      <c r="VL139" s="844"/>
      <c r="VM139" s="844"/>
      <c r="VN139" s="844"/>
      <c r="VO139" s="844"/>
      <c r="VP139" s="844"/>
      <c r="VQ139" s="844"/>
      <c r="VR139" s="844"/>
      <c r="VS139" s="844"/>
      <c r="VT139" s="844"/>
      <c r="VU139" s="844"/>
      <c r="VV139" s="844"/>
      <c r="VW139" s="844"/>
      <c r="VX139" s="844"/>
      <c r="VY139" s="844"/>
      <c r="VZ139" s="844"/>
      <c r="WA139" s="844"/>
      <c r="WB139" s="844"/>
      <c r="WC139" s="844"/>
      <c r="WD139" s="844"/>
      <c r="WE139" s="844"/>
      <c r="WF139" s="844"/>
      <c r="WG139" s="844"/>
      <c r="WH139" s="844"/>
      <c r="WI139" s="844"/>
      <c r="WJ139" s="844"/>
      <c r="WK139" s="844"/>
      <c r="WL139" s="844"/>
      <c r="WM139" s="844"/>
      <c r="WN139" s="844"/>
      <c r="WO139" s="844"/>
      <c r="WP139" s="844"/>
      <c r="WQ139" s="844"/>
      <c r="WR139" s="844"/>
      <c r="WS139" s="844"/>
      <c r="WT139" s="844"/>
      <c r="WU139" s="844"/>
      <c r="WV139" s="844"/>
      <c r="WW139" s="844"/>
      <c r="WX139" s="844"/>
      <c r="WY139" s="844"/>
      <c r="WZ139" s="844"/>
      <c r="XA139" s="844"/>
      <c r="XB139" s="844"/>
      <c r="XC139" s="844"/>
      <c r="XD139" s="844"/>
      <c r="XE139" s="844"/>
      <c r="XF139" s="844"/>
      <c r="XG139" s="844"/>
      <c r="XH139" s="844"/>
      <c r="XI139" s="844"/>
      <c r="XJ139" s="844"/>
      <c r="XK139" s="844"/>
      <c r="XL139" s="844"/>
      <c r="XM139" s="844"/>
      <c r="XN139" s="844"/>
      <c r="XO139" s="844"/>
      <c r="XP139" s="844"/>
      <c r="XQ139" s="844"/>
      <c r="XR139" s="844"/>
      <c r="XS139" s="844"/>
      <c r="XT139" s="844"/>
      <c r="XU139" s="844"/>
      <c r="XV139" s="844"/>
      <c r="XW139" s="844"/>
      <c r="XX139" s="844"/>
      <c r="XY139" s="844"/>
      <c r="XZ139" s="844"/>
      <c r="YA139" s="844"/>
      <c r="YB139" s="844"/>
      <c r="YC139" s="844"/>
      <c r="YD139" s="844"/>
      <c r="YE139" s="844"/>
      <c r="YF139" s="844"/>
      <c r="YG139" s="844"/>
      <c r="YH139" s="844"/>
      <c r="YI139" s="844"/>
      <c r="YJ139" s="844"/>
      <c r="YK139" s="844"/>
      <c r="YL139" s="844"/>
      <c r="YM139" s="844"/>
      <c r="YN139" s="844"/>
      <c r="YO139" s="844"/>
      <c r="YP139" s="844"/>
      <c r="YQ139" s="844"/>
      <c r="YR139" s="844"/>
      <c r="YS139" s="844"/>
      <c r="YT139" s="844"/>
      <c r="YU139" s="844"/>
      <c r="YV139" s="844"/>
      <c r="YW139" s="844"/>
      <c r="YX139" s="844"/>
      <c r="YY139" s="844"/>
      <c r="YZ139" s="844"/>
      <c r="ZA139" s="844"/>
      <c r="ZB139" s="844"/>
      <c r="ZC139" s="844"/>
      <c r="ZD139" s="844"/>
      <c r="ZE139" s="844"/>
      <c r="ZF139" s="844"/>
      <c r="ZG139" s="844"/>
      <c r="ZH139" s="844"/>
      <c r="ZI139" s="844"/>
      <c r="ZJ139" s="844"/>
      <c r="ZK139" s="844"/>
      <c r="ZL139" s="844"/>
      <c r="ZM139" s="844"/>
      <c r="ZN139" s="844"/>
      <c r="ZO139" s="844"/>
      <c r="ZP139" s="844"/>
      <c r="ZQ139" s="844"/>
      <c r="ZR139" s="844"/>
      <c r="ZS139" s="844"/>
      <c r="ZT139" s="844"/>
      <c r="ZU139" s="844"/>
      <c r="ZV139" s="844"/>
      <c r="ZW139" s="844"/>
      <c r="ZX139" s="844"/>
      <c r="ZY139" s="844"/>
      <c r="ZZ139" s="844"/>
      <c r="AAA139" s="844"/>
      <c r="AAB139" s="844"/>
      <c r="AAC139" s="844"/>
      <c r="AAD139" s="844"/>
      <c r="AAE139" s="844"/>
      <c r="AAF139" s="844"/>
      <c r="AAG139" s="844"/>
      <c r="AAH139" s="844"/>
      <c r="AAI139" s="844"/>
      <c r="AAJ139" s="844"/>
      <c r="AAK139" s="844"/>
      <c r="AAL139" s="844"/>
      <c r="AAM139" s="844"/>
      <c r="AAN139" s="844"/>
      <c r="AAO139" s="844"/>
      <c r="AAP139" s="844"/>
      <c r="AAQ139" s="844"/>
      <c r="AAR139" s="844"/>
      <c r="AAS139" s="844"/>
      <c r="AAT139" s="844"/>
      <c r="AAU139" s="844"/>
      <c r="AAV139" s="844"/>
      <c r="AAW139" s="844"/>
      <c r="AAX139" s="844"/>
      <c r="AAY139" s="844"/>
      <c r="AAZ139" s="844"/>
      <c r="ABA139" s="844"/>
      <c r="ABB139" s="844"/>
      <c r="ABC139" s="844"/>
      <c r="ABD139" s="844"/>
      <c r="ABE139" s="844"/>
      <c r="ABF139" s="844"/>
      <c r="ABG139" s="844"/>
      <c r="ABH139" s="844"/>
      <c r="ABI139" s="844"/>
      <c r="ABJ139" s="844"/>
      <c r="ABK139" s="844"/>
      <c r="ABL139" s="844"/>
      <c r="ABM139" s="844"/>
      <c r="ABN139" s="844"/>
      <c r="ABO139" s="844"/>
      <c r="ABP139" s="844"/>
      <c r="ABQ139" s="844"/>
      <c r="ABR139" s="844"/>
      <c r="ABS139" s="844"/>
      <c r="ABT139" s="844"/>
      <c r="ABU139" s="844"/>
      <c r="ABV139" s="844"/>
      <c r="ABW139" s="844"/>
      <c r="ABX139" s="844"/>
      <c r="ABY139" s="844"/>
      <c r="ABZ139" s="844"/>
      <c r="ACA139" s="844"/>
      <c r="ACB139" s="844"/>
      <c r="ACC139" s="844"/>
      <c r="ACD139" s="844"/>
      <c r="ACE139" s="844"/>
      <c r="ACF139" s="844"/>
      <c r="ACG139" s="844"/>
      <c r="ACH139" s="844"/>
      <c r="ACI139" s="844"/>
      <c r="ACJ139" s="844"/>
      <c r="ACK139" s="844"/>
      <c r="ACL139" s="844"/>
      <c r="ACM139" s="844"/>
      <c r="ACN139" s="844"/>
      <c r="ACO139" s="844"/>
      <c r="ACP139" s="844"/>
      <c r="ACQ139" s="844"/>
      <c r="ACR139" s="844"/>
      <c r="ACS139" s="844"/>
      <c r="ACT139" s="844"/>
      <c r="ACU139" s="844"/>
      <c r="ACV139" s="844"/>
      <c r="ACW139" s="844"/>
      <c r="ACX139" s="844"/>
      <c r="ACY139" s="844"/>
      <c r="ACZ139" s="844"/>
      <c r="ADA139" s="844"/>
      <c r="ADB139" s="844"/>
      <c r="ADC139" s="844"/>
      <c r="ADD139" s="844"/>
      <c r="ADE139" s="844"/>
      <c r="ADF139" s="844"/>
      <c r="ADG139" s="844"/>
      <c r="ADH139" s="844"/>
      <c r="ADI139" s="844"/>
      <c r="ADJ139" s="844"/>
      <c r="ADK139" s="844"/>
      <c r="ADL139" s="844"/>
      <c r="ADM139" s="844"/>
      <c r="ADN139" s="844"/>
      <c r="ADO139" s="844"/>
      <c r="ADP139" s="844"/>
      <c r="ADQ139" s="844"/>
      <c r="ADR139" s="844"/>
      <c r="ADS139" s="844"/>
      <c r="ADT139" s="844"/>
      <c r="ADU139" s="844"/>
      <c r="ADV139" s="844"/>
      <c r="ADW139" s="844"/>
      <c r="ADX139" s="844"/>
      <c r="ADY139" s="844"/>
      <c r="ADZ139" s="844"/>
      <c r="AEA139" s="844"/>
      <c r="AEB139" s="844"/>
      <c r="AEC139" s="844"/>
      <c r="AED139" s="844"/>
      <c r="AEE139" s="844"/>
      <c r="AEF139" s="844"/>
      <c r="AEG139" s="844"/>
      <c r="AEH139" s="844"/>
      <c r="AEI139" s="844"/>
      <c r="AEJ139" s="844"/>
      <c r="AEK139" s="844"/>
      <c r="AEL139" s="844"/>
      <c r="AEM139" s="844"/>
      <c r="AEN139" s="844"/>
      <c r="AEO139" s="844"/>
      <c r="AEP139" s="844"/>
      <c r="AEQ139" s="844"/>
      <c r="AER139" s="844"/>
      <c r="AES139" s="844"/>
      <c r="AET139" s="844"/>
      <c r="AEU139" s="844"/>
      <c r="AEV139" s="844"/>
      <c r="AEW139" s="844"/>
      <c r="AEX139" s="844"/>
      <c r="AEY139" s="844"/>
      <c r="AEZ139" s="844"/>
      <c r="AFA139" s="844"/>
      <c r="AFB139" s="844"/>
      <c r="AFC139" s="844"/>
      <c r="AFD139" s="844"/>
      <c r="AFE139" s="844"/>
      <c r="AFF139" s="844"/>
      <c r="AFG139" s="844"/>
      <c r="AFH139" s="844"/>
      <c r="AFI139" s="844"/>
      <c r="AFJ139" s="844"/>
      <c r="AFK139" s="844"/>
      <c r="AFL139" s="844"/>
      <c r="AFM139" s="844"/>
      <c r="AFN139" s="844"/>
      <c r="AFO139" s="844"/>
      <c r="AFP139" s="844"/>
      <c r="AFQ139" s="844"/>
      <c r="AFR139" s="844"/>
      <c r="AFS139" s="844"/>
      <c r="AFT139" s="844"/>
      <c r="AFU139" s="844"/>
      <c r="AFV139" s="844"/>
      <c r="AFW139" s="844"/>
      <c r="AFX139" s="844"/>
      <c r="AFY139" s="844"/>
      <c r="AFZ139" s="844"/>
      <c r="AGA139" s="844"/>
      <c r="AGB139" s="844"/>
      <c r="AGC139" s="844"/>
      <c r="AGD139" s="844"/>
      <c r="AGE139" s="844"/>
      <c r="AGF139" s="844"/>
      <c r="AGG139" s="844"/>
      <c r="AGH139" s="844"/>
      <c r="AGI139" s="844"/>
      <c r="AGJ139" s="844"/>
      <c r="AGK139" s="844"/>
      <c r="AGL139" s="844"/>
      <c r="AGM139" s="844"/>
      <c r="AGN139" s="844"/>
      <c r="AGO139" s="844"/>
      <c r="AGP139" s="844"/>
      <c r="AGQ139" s="844"/>
      <c r="AGR139" s="844"/>
      <c r="AGS139" s="844"/>
      <c r="AGT139" s="844"/>
      <c r="AGU139" s="844"/>
      <c r="AGV139" s="844"/>
      <c r="AGW139" s="844"/>
      <c r="AGX139" s="844"/>
      <c r="AGY139" s="844"/>
      <c r="AGZ139" s="844"/>
      <c r="AHA139" s="844"/>
      <c r="AHB139" s="844"/>
      <c r="AHC139" s="844"/>
      <c r="AHD139" s="844"/>
      <c r="AHE139" s="844"/>
      <c r="AHF139" s="844"/>
      <c r="AHG139" s="844"/>
      <c r="AHH139" s="844"/>
      <c r="AHI139" s="844"/>
      <c r="AHJ139" s="844"/>
      <c r="AHK139" s="844"/>
      <c r="AHL139" s="844"/>
      <c r="AHM139" s="844"/>
      <c r="AHN139" s="844"/>
      <c r="AHO139" s="844"/>
      <c r="AHP139" s="844"/>
      <c r="AHQ139" s="844"/>
      <c r="AHR139" s="844"/>
      <c r="AHS139" s="844"/>
      <c r="AHT139" s="844"/>
      <c r="AHU139" s="844"/>
      <c r="AHV139" s="844"/>
      <c r="AHW139" s="844"/>
      <c r="AHX139" s="844"/>
      <c r="AHY139" s="844"/>
      <c r="AHZ139" s="844"/>
      <c r="AIA139" s="844"/>
      <c r="AIB139" s="844"/>
      <c r="AIC139" s="844"/>
      <c r="AID139" s="844"/>
      <c r="AIE139" s="844"/>
      <c r="AIF139" s="844"/>
      <c r="AIG139" s="844"/>
      <c r="AIH139" s="844"/>
      <c r="AII139" s="844"/>
      <c r="AIJ139" s="844"/>
      <c r="AIK139" s="844"/>
      <c r="AIL139" s="844"/>
      <c r="AIM139" s="844"/>
      <c r="AIN139" s="844"/>
      <c r="AIO139" s="844"/>
      <c r="AIP139" s="844"/>
      <c r="AIQ139" s="844"/>
      <c r="AIR139" s="844"/>
      <c r="AIS139" s="844"/>
      <c r="AIT139" s="844"/>
      <c r="AIU139" s="844"/>
      <c r="AIV139" s="844"/>
      <c r="AIW139" s="844"/>
      <c r="AIX139" s="844"/>
      <c r="AIY139" s="844"/>
      <c r="AIZ139" s="844"/>
      <c r="AJA139" s="844"/>
      <c r="AJB139" s="844"/>
      <c r="AJC139" s="844"/>
      <c r="AJD139" s="844"/>
      <c r="AJE139" s="844"/>
      <c r="AJF139" s="844"/>
      <c r="AJG139" s="844"/>
      <c r="AJH139" s="844"/>
      <c r="AJI139" s="844"/>
      <c r="AJJ139" s="844"/>
      <c r="AJK139" s="844"/>
      <c r="AJL139" s="844"/>
      <c r="AJM139" s="844"/>
      <c r="AJN139" s="844"/>
      <c r="AJO139" s="844"/>
      <c r="AJP139" s="844"/>
      <c r="AJQ139" s="844"/>
      <c r="AJR139" s="844"/>
      <c r="AJS139" s="844"/>
      <c r="AJT139" s="844"/>
      <c r="AJU139" s="844"/>
      <c r="AJV139" s="844"/>
      <c r="AJW139" s="844"/>
      <c r="AJX139" s="844"/>
      <c r="AJY139" s="844"/>
      <c r="AJZ139" s="844"/>
      <c r="AKA139" s="844"/>
      <c r="AKB139" s="844"/>
      <c r="AKC139" s="844"/>
      <c r="AKD139" s="844"/>
      <c r="AKE139" s="844"/>
      <c r="AKF139" s="844"/>
      <c r="AKG139" s="844"/>
      <c r="AKH139" s="844"/>
      <c r="AKI139" s="844"/>
      <c r="AKJ139" s="844"/>
      <c r="AKK139" s="844"/>
      <c r="AKL139" s="844"/>
      <c r="AKM139" s="844"/>
      <c r="AKN139" s="844"/>
      <c r="AKO139" s="844"/>
      <c r="AKP139" s="844"/>
      <c r="AKQ139" s="844"/>
      <c r="AKR139" s="844"/>
      <c r="AKS139" s="844"/>
      <c r="AKT139" s="844"/>
      <c r="AKU139" s="844"/>
      <c r="AKV139" s="844"/>
      <c r="AKW139" s="844"/>
      <c r="AKX139" s="844"/>
      <c r="AKY139" s="844"/>
      <c r="AKZ139" s="844"/>
      <c r="ALA139" s="844"/>
      <c r="ALB139" s="844"/>
      <c r="ALC139" s="844"/>
      <c r="ALD139" s="844"/>
      <c r="ALE139" s="844"/>
      <c r="ALF139" s="844"/>
      <c r="ALG139" s="844"/>
      <c r="ALH139" s="844"/>
      <c r="ALI139" s="844"/>
      <c r="ALJ139" s="844"/>
      <c r="ALK139" s="844"/>
      <c r="ALL139" s="844"/>
      <c r="ALM139" s="844"/>
      <c r="ALN139" s="844"/>
      <c r="ALO139" s="844"/>
      <c r="ALP139" s="844"/>
      <c r="ALQ139" s="844"/>
      <c r="ALR139" s="844"/>
      <c r="ALS139" s="844"/>
      <c r="ALT139" s="844"/>
      <c r="ALU139" s="844"/>
      <c r="ALV139" s="844"/>
      <c r="ALW139" s="844"/>
      <c r="ALX139" s="844"/>
      <c r="ALY139" s="844"/>
      <c r="ALZ139" s="844"/>
      <c r="AMA139" s="844"/>
      <c r="AMB139" s="844"/>
      <c r="AMC139" s="844"/>
      <c r="AMD139" s="844"/>
      <c r="AME139" s="844"/>
    </row>
    <row r="140" spans="1:1019" s="883" customFormat="1" ht="12.75">
      <c r="A140" s="882"/>
      <c r="B140" s="854"/>
      <c r="C140" s="840"/>
      <c r="D140" s="841"/>
      <c r="E140" s="842"/>
      <c r="F140" s="843"/>
      <c r="G140" s="844"/>
      <c r="H140" s="844"/>
      <c r="I140" s="844"/>
      <c r="J140" s="844"/>
      <c r="K140" s="844"/>
      <c r="L140" s="844"/>
      <c r="M140" s="844"/>
      <c r="N140" s="844"/>
      <c r="O140" s="844"/>
      <c r="P140" s="844"/>
      <c r="Q140" s="844"/>
      <c r="R140" s="844"/>
      <c r="S140" s="844"/>
      <c r="T140" s="844"/>
      <c r="U140" s="844"/>
      <c r="V140" s="844"/>
      <c r="W140" s="844"/>
      <c r="X140" s="844"/>
      <c r="Y140" s="844"/>
      <c r="Z140" s="844"/>
      <c r="AA140" s="844"/>
      <c r="AB140" s="844"/>
      <c r="AC140" s="844"/>
      <c r="AD140" s="844"/>
      <c r="AE140" s="844"/>
      <c r="AF140" s="844"/>
      <c r="AG140" s="844"/>
      <c r="AH140" s="844"/>
      <c r="AI140" s="844"/>
      <c r="AJ140" s="844"/>
      <c r="AK140" s="844"/>
      <c r="AL140" s="844"/>
      <c r="AM140" s="844"/>
      <c r="AN140" s="844"/>
      <c r="AO140" s="844"/>
      <c r="AP140" s="844"/>
      <c r="AQ140" s="844"/>
      <c r="AR140" s="844"/>
      <c r="AS140" s="844"/>
      <c r="AT140" s="844"/>
      <c r="AU140" s="844"/>
      <c r="AV140" s="844"/>
      <c r="AW140" s="844"/>
      <c r="AX140" s="844"/>
      <c r="AY140" s="844"/>
      <c r="AZ140" s="844"/>
      <c r="BA140" s="844"/>
      <c r="BB140" s="844"/>
      <c r="BC140" s="844"/>
      <c r="BD140" s="844"/>
      <c r="BE140" s="844"/>
      <c r="BF140" s="844"/>
      <c r="BG140" s="844"/>
      <c r="BH140" s="844"/>
      <c r="BI140" s="844"/>
      <c r="BJ140" s="844"/>
      <c r="BK140" s="844"/>
      <c r="BL140" s="844"/>
      <c r="BM140" s="844"/>
      <c r="BN140" s="844"/>
      <c r="BO140" s="844"/>
      <c r="BP140" s="844"/>
      <c r="BQ140" s="844"/>
      <c r="BR140" s="844"/>
      <c r="BS140" s="844"/>
      <c r="BT140" s="844"/>
      <c r="BU140" s="844"/>
      <c r="BV140" s="844"/>
      <c r="BW140" s="844"/>
      <c r="BX140" s="844"/>
      <c r="BY140" s="844"/>
      <c r="BZ140" s="844"/>
      <c r="CA140" s="844"/>
      <c r="CB140" s="844"/>
      <c r="CC140" s="844"/>
      <c r="CD140" s="844"/>
      <c r="CE140" s="844"/>
      <c r="CF140" s="844"/>
      <c r="CG140" s="844"/>
      <c r="CH140" s="844"/>
      <c r="CI140" s="844"/>
      <c r="CJ140" s="844"/>
      <c r="CK140" s="844"/>
      <c r="CL140" s="844"/>
      <c r="CM140" s="844"/>
      <c r="CN140" s="844"/>
      <c r="CO140" s="844"/>
      <c r="CP140" s="844"/>
      <c r="CQ140" s="844"/>
      <c r="CR140" s="844"/>
      <c r="CS140" s="844"/>
      <c r="CT140" s="844"/>
      <c r="CU140" s="844"/>
      <c r="CV140" s="844"/>
      <c r="CW140" s="844"/>
      <c r="CX140" s="844"/>
      <c r="CY140" s="844"/>
      <c r="CZ140" s="844"/>
      <c r="DA140" s="844"/>
      <c r="DB140" s="844"/>
      <c r="DC140" s="844"/>
      <c r="DD140" s="844"/>
      <c r="DE140" s="844"/>
      <c r="DF140" s="844"/>
      <c r="DG140" s="844"/>
      <c r="DH140" s="844"/>
      <c r="DI140" s="844"/>
      <c r="DJ140" s="844"/>
      <c r="DK140" s="844"/>
      <c r="DL140" s="844"/>
      <c r="DM140" s="844"/>
      <c r="DN140" s="844"/>
      <c r="DO140" s="844"/>
      <c r="DP140" s="844"/>
      <c r="DQ140" s="844"/>
      <c r="DR140" s="844"/>
      <c r="DS140" s="844"/>
      <c r="DT140" s="844"/>
      <c r="DU140" s="844"/>
      <c r="DV140" s="844"/>
      <c r="DW140" s="844"/>
      <c r="DX140" s="844"/>
      <c r="DY140" s="844"/>
      <c r="DZ140" s="844"/>
      <c r="EA140" s="844"/>
      <c r="EB140" s="844"/>
      <c r="EC140" s="844"/>
      <c r="ED140" s="844"/>
      <c r="EE140" s="844"/>
      <c r="EF140" s="844"/>
      <c r="EG140" s="844"/>
      <c r="EH140" s="844"/>
      <c r="EI140" s="844"/>
      <c r="EJ140" s="844"/>
      <c r="EK140" s="844"/>
      <c r="EL140" s="844"/>
      <c r="EM140" s="844"/>
      <c r="EN140" s="844"/>
      <c r="EO140" s="844"/>
      <c r="EP140" s="844"/>
      <c r="EQ140" s="844"/>
      <c r="ER140" s="844"/>
      <c r="ES140" s="844"/>
      <c r="ET140" s="844"/>
      <c r="EU140" s="844"/>
      <c r="EV140" s="844"/>
      <c r="EW140" s="844"/>
      <c r="EX140" s="844"/>
      <c r="EY140" s="844"/>
      <c r="EZ140" s="844"/>
      <c r="FA140" s="844"/>
      <c r="FB140" s="844"/>
      <c r="FC140" s="844"/>
      <c r="FD140" s="844"/>
      <c r="FE140" s="844"/>
      <c r="FF140" s="844"/>
      <c r="FG140" s="844"/>
      <c r="FH140" s="844"/>
      <c r="FI140" s="844"/>
      <c r="FJ140" s="844"/>
      <c r="FK140" s="844"/>
      <c r="FL140" s="844"/>
      <c r="FM140" s="844"/>
      <c r="FN140" s="844"/>
      <c r="FO140" s="844"/>
      <c r="FP140" s="844"/>
      <c r="FQ140" s="844"/>
      <c r="FR140" s="844"/>
      <c r="FS140" s="844"/>
      <c r="FT140" s="844"/>
      <c r="FU140" s="844"/>
      <c r="FV140" s="844"/>
      <c r="FW140" s="844"/>
      <c r="FX140" s="844"/>
      <c r="FY140" s="844"/>
      <c r="FZ140" s="844"/>
      <c r="GA140" s="844"/>
      <c r="GB140" s="844"/>
      <c r="GC140" s="844"/>
      <c r="GD140" s="844"/>
      <c r="GE140" s="844"/>
      <c r="GF140" s="844"/>
      <c r="GG140" s="844"/>
      <c r="GH140" s="844"/>
      <c r="GI140" s="844"/>
      <c r="GJ140" s="844"/>
      <c r="GK140" s="844"/>
      <c r="GL140" s="844"/>
      <c r="GM140" s="844"/>
      <c r="GN140" s="844"/>
      <c r="GO140" s="844"/>
      <c r="GP140" s="844"/>
      <c r="GQ140" s="844"/>
      <c r="GR140" s="844"/>
      <c r="GS140" s="844"/>
      <c r="GT140" s="844"/>
      <c r="GU140" s="844"/>
      <c r="GV140" s="844"/>
      <c r="GW140" s="844"/>
      <c r="GX140" s="844"/>
      <c r="GY140" s="844"/>
      <c r="GZ140" s="844"/>
      <c r="HA140" s="844"/>
      <c r="HB140" s="844"/>
      <c r="HC140" s="844"/>
      <c r="HD140" s="844"/>
      <c r="HE140" s="844"/>
      <c r="HF140" s="844"/>
      <c r="HG140" s="844"/>
      <c r="HH140" s="844"/>
      <c r="HI140" s="844"/>
      <c r="HJ140" s="844"/>
      <c r="HK140" s="844"/>
      <c r="HL140" s="844"/>
      <c r="HM140" s="844"/>
      <c r="HN140" s="844"/>
      <c r="HO140" s="844"/>
      <c r="HP140" s="844"/>
      <c r="HQ140" s="844"/>
      <c r="HR140" s="844"/>
      <c r="HS140" s="844"/>
      <c r="HT140" s="844"/>
      <c r="HU140" s="844"/>
      <c r="HV140" s="844"/>
      <c r="HW140" s="844"/>
      <c r="HX140" s="844"/>
      <c r="HY140" s="844"/>
      <c r="HZ140" s="844"/>
      <c r="IA140" s="844"/>
      <c r="IB140" s="844"/>
      <c r="IC140" s="844"/>
      <c r="ID140" s="844"/>
      <c r="IE140" s="844"/>
      <c r="IF140" s="844"/>
      <c r="IG140" s="844"/>
      <c r="IH140" s="844"/>
      <c r="II140" s="844"/>
      <c r="IJ140" s="844"/>
      <c r="IK140" s="844"/>
      <c r="IL140" s="844"/>
      <c r="IM140" s="844"/>
      <c r="IN140" s="844"/>
      <c r="IO140" s="844"/>
      <c r="IP140" s="844"/>
      <c r="IQ140" s="844"/>
      <c r="IR140" s="844"/>
      <c r="IS140" s="844"/>
      <c r="IT140" s="844"/>
      <c r="IU140" s="844"/>
      <c r="IV140" s="844"/>
      <c r="IW140" s="844"/>
      <c r="IX140" s="844"/>
      <c r="IY140" s="844"/>
      <c r="IZ140" s="844"/>
      <c r="JA140" s="844"/>
      <c r="JB140" s="844"/>
      <c r="JC140" s="844"/>
      <c r="JD140" s="844"/>
      <c r="JE140" s="844"/>
      <c r="JF140" s="844"/>
      <c r="JG140" s="844"/>
      <c r="JH140" s="844"/>
      <c r="JI140" s="844"/>
      <c r="JJ140" s="844"/>
      <c r="JK140" s="844"/>
      <c r="JL140" s="844"/>
      <c r="JM140" s="844"/>
      <c r="JN140" s="844"/>
      <c r="JO140" s="844"/>
      <c r="JP140" s="844"/>
      <c r="JQ140" s="844"/>
      <c r="JR140" s="844"/>
      <c r="JS140" s="844"/>
      <c r="JT140" s="844"/>
      <c r="JU140" s="844"/>
      <c r="JV140" s="844"/>
      <c r="JW140" s="844"/>
      <c r="JX140" s="844"/>
      <c r="JY140" s="844"/>
      <c r="JZ140" s="844"/>
      <c r="KA140" s="844"/>
      <c r="KB140" s="844"/>
      <c r="KC140" s="844"/>
      <c r="KD140" s="844"/>
      <c r="KE140" s="844"/>
      <c r="KF140" s="844"/>
      <c r="KG140" s="844"/>
      <c r="KH140" s="844"/>
      <c r="KI140" s="844"/>
      <c r="KJ140" s="844"/>
      <c r="KK140" s="844"/>
      <c r="KL140" s="844"/>
      <c r="KM140" s="844"/>
      <c r="KN140" s="844"/>
      <c r="KO140" s="844"/>
      <c r="KP140" s="844"/>
      <c r="KQ140" s="844"/>
      <c r="KR140" s="844"/>
      <c r="KS140" s="844"/>
      <c r="KT140" s="844"/>
      <c r="KU140" s="844"/>
      <c r="KV140" s="844"/>
      <c r="KW140" s="844"/>
      <c r="KX140" s="844"/>
      <c r="KY140" s="844"/>
      <c r="KZ140" s="844"/>
      <c r="LA140" s="844"/>
      <c r="LB140" s="844"/>
      <c r="LC140" s="844"/>
      <c r="LD140" s="844"/>
      <c r="LE140" s="844"/>
      <c r="LF140" s="844"/>
      <c r="LG140" s="844"/>
      <c r="LH140" s="844"/>
      <c r="LI140" s="844"/>
      <c r="LJ140" s="844"/>
      <c r="LK140" s="844"/>
      <c r="LL140" s="844"/>
      <c r="LM140" s="844"/>
      <c r="LN140" s="844"/>
      <c r="LO140" s="844"/>
      <c r="LP140" s="844"/>
      <c r="LQ140" s="844"/>
      <c r="LR140" s="844"/>
      <c r="LS140" s="844"/>
      <c r="LT140" s="844"/>
      <c r="LU140" s="844"/>
      <c r="LV140" s="844"/>
      <c r="LW140" s="844"/>
      <c r="LX140" s="844"/>
      <c r="LY140" s="844"/>
      <c r="LZ140" s="844"/>
      <c r="MA140" s="844"/>
      <c r="MB140" s="844"/>
      <c r="MC140" s="844"/>
      <c r="MD140" s="844"/>
      <c r="ME140" s="844"/>
      <c r="MF140" s="844"/>
      <c r="MG140" s="844"/>
      <c r="MH140" s="844"/>
      <c r="MI140" s="844"/>
      <c r="MJ140" s="844"/>
      <c r="MK140" s="844"/>
      <c r="ML140" s="844"/>
      <c r="MM140" s="844"/>
      <c r="MN140" s="844"/>
      <c r="MO140" s="844"/>
      <c r="MP140" s="844"/>
      <c r="MQ140" s="844"/>
      <c r="MR140" s="844"/>
      <c r="MS140" s="844"/>
      <c r="MT140" s="844"/>
      <c r="MU140" s="844"/>
      <c r="MV140" s="844"/>
      <c r="MW140" s="844"/>
      <c r="MX140" s="844"/>
      <c r="MY140" s="844"/>
      <c r="MZ140" s="844"/>
      <c r="NA140" s="844"/>
      <c r="NB140" s="844"/>
      <c r="NC140" s="844"/>
      <c r="ND140" s="844"/>
      <c r="NE140" s="844"/>
      <c r="NF140" s="844"/>
      <c r="NG140" s="844"/>
      <c r="NH140" s="844"/>
      <c r="NI140" s="844"/>
      <c r="NJ140" s="844"/>
      <c r="NK140" s="844"/>
      <c r="NL140" s="844"/>
      <c r="NM140" s="844"/>
      <c r="NN140" s="844"/>
      <c r="NO140" s="844"/>
      <c r="NP140" s="844"/>
      <c r="NQ140" s="844"/>
      <c r="NR140" s="844"/>
      <c r="NS140" s="844"/>
      <c r="NT140" s="844"/>
      <c r="NU140" s="844"/>
      <c r="NV140" s="844"/>
      <c r="NW140" s="844"/>
      <c r="NX140" s="844"/>
      <c r="NY140" s="844"/>
      <c r="NZ140" s="844"/>
      <c r="OA140" s="844"/>
      <c r="OB140" s="844"/>
      <c r="OC140" s="844"/>
      <c r="OD140" s="844"/>
      <c r="OE140" s="844"/>
      <c r="OF140" s="844"/>
      <c r="OG140" s="844"/>
      <c r="OH140" s="844"/>
      <c r="OI140" s="844"/>
      <c r="OJ140" s="844"/>
      <c r="OK140" s="844"/>
      <c r="OL140" s="844"/>
      <c r="OM140" s="844"/>
      <c r="ON140" s="844"/>
      <c r="OO140" s="844"/>
      <c r="OP140" s="844"/>
      <c r="OQ140" s="844"/>
      <c r="OR140" s="844"/>
      <c r="OS140" s="844"/>
      <c r="OT140" s="844"/>
      <c r="OU140" s="844"/>
      <c r="OV140" s="844"/>
      <c r="OW140" s="844"/>
      <c r="OX140" s="844"/>
      <c r="OY140" s="844"/>
      <c r="OZ140" s="844"/>
      <c r="PA140" s="844"/>
      <c r="PB140" s="844"/>
      <c r="PC140" s="844"/>
      <c r="PD140" s="844"/>
      <c r="PE140" s="844"/>
      <c r="PF140" s="844"/>
      <c r="PG140" s="844"/>
      <c r="PH140" s="844"/>
      <c r="PI140" s="844"/>
      <c r="PJ140" s="844"/>
      <c r="PK140" s="844"/>
      <c r="PL140" s="844"/>
      <c r="PM140" s="844"/>
      <c r="PN140" s="844"/>
      <c r="PO140" s="844"/>
      <c r="PP140" s="844"/>
      <c r="PQ140" s="844"/>
      <c r="PR140" s="844"/>
      <c r="PS140" s="844"/>
      <c r="PT140" s="844"/>
      <c r="PU140" s="844"/>
      <c r="PV140" s="844"/>
      <c r="PW140" s="844"/>
      <c r="PX140" s="844"/>
      <c r="PY140" s="844"/>
      <c r="PZ140" s="844"/>
      <c r="QA140" s="844"/>
      <c r="QB140" s="844"/>
      <c r="QC140" s="844"/>
      <c r="QD140" s="844"/>
      <c r="QE140" s="844"/>
      <c r="QF140" s="844"/>
      <c r="QG140" s="844"/>
      <c r="QH140" s="844"/>
      <c r="QI140" s="844"/>
      <c r="QJ140" s="844"/>
      <c r="QK140" s="844"/>
      <c r="QL140" s="844"/>
      <c r="QM140" s="844"/>
      <c r="QN140" s="844"/>
      <c r="QO140" s="844"/>
      <c r="QP140" s="844"/>
      <c r="QQ140" s="844"/>
      <c r="QR140" s="844"/>
      <c r="QS140" s="844"/>
      <c r="QT140" s="844"/>
      <c r="QU140" s="844"/>
      <c r="QV140" s="844"/>
      <c r="QW140" s="844"/>
      <c r="QX140" s="844"/>
      <c r="QY140" s="844"/>
      <c r="QZ140" s="844"/>
      <c r="RA140" s="844"/>
      <c r="RB140" s="844"/>
      <c r="RC140" s="844"/>
      <c r="RD140" s="844"/>
      <c r="RE140" s="844"/>
      <c r="RF140" s="844"/>
      <c r="RG140" s="844"/>
      <c r="RH140" s="844"/>
      <c r="RI140" s="844"/>
      <c r="RJ140" s="844"/>
      <c r="RK140" s="844"/>
      <c r="RL140" s="844"/>
      <c r="RM140" s="844"/>
      <c r="RN140" s="844"/>
      <c r="RO140" s="844"/>
      <c r="RP140" s="844"/>
      <c r="RQ140" s="844"/>
      <c r="RR140" s="844"/>
      <c r="RS140" s="844"/>
      <c r="RT140" s="844"/>
      <c r="RU140" s="844"/>
      <c r="RV140" s="844"/>
      <c r="RW140" s="844"/>
      <c r="RX140" s="844"/>
      <c r="RY140" s="844"/>
      <c r="RZ140" s="844"/>
      <c r="SA140" s="844"/>
      <c r="SB140" s="844"/>
      <c r="SC140" s="844"/>
      <c r="SD140" s="844"/>
      <c r="SE140" s="844"/>
      <c r="SF140" s="844"/>
      <c r="SG140" s="844"/>
      <c r="SH140" s="844"/>
      <c r="SI140" s="844"/>
      <c r="SJ140" s="844"/>
      <c r="SK140" s="844"/>
      <c r="SL140" s="844"/>
      <c r="SM140" s="844"/>
      <c r="SN140" s="844"/>
      <c r="SO140" s="844"/>
      <c r="SP140" s="844"/>
      <c r="SQ140" s="844"/>
      <c r="SR140" s="844"/>
      <c r="SS140" s="844"/>
      <c r="ST140" s="844"/>
      <c r="SU140" s="844"/>
      <c r="SV140" s="844"/>
      <c r="SW140" s="844"/>
      <c r="SX140" s="844"/>
      <c r="SY140" s="844"/>
      <c r="SZ140" s="844"/>
      <c r="TA140" s="844"/>
      <c r="TB140" s="844"/>
      <c r="TC140" s="844"/>
      <c r="TD140" s="844"/>
      <c r="TE140" s="844"/>
      <c r="TF140" s="844"/>
      <c r="TG140" s="844"/>
      <c r="TH140" s="844"/>
      <c r="TI140" s="844"/>
      <c r="TJ140" s="844"/>
      <c r="TK140" s="844"/>
      <c r="TL140" s="844"/>
      <c r="TM140" s="844"/>
      <c r="TN140" s="844"/>
      <c r="TO140" s="844"/>
      <c r="TP140" s="844"/>
      <c r="TQ140" s="844"/>
      <c r="TR140" s="844"/>
      <c r="TS140" s="844"/>
      <c r="TT140" s="844"/>
      <c r="TU140" s="844"/>
      <c r="TV140" s="844"/>
      <c r="TW140" s="844"/>
      <c r="TX140" s="844"/>
      <c r="TY140" s="844"/>
      <c r="TZ140" s="844"/>
      <c r="UA140" s="844"/>
      <c r="UB140" s="844"/>
      <c r="UC140" s="844"/>
      <c r="UD140" s="844"/>
      <c r="UE140" s="844"/>
      <c r="UF140" s="844"/>
      <c r="UG140" s="844"/>
      <c r="UH140" s="844"/>
      <c r="UI140" s="844"/>
      <c r="UJ140" s="844"/>
      <c r="UK140" s="844"/>
      <c r="UL140" s="844"/>
      <c r="UM140" s="844"/>
      <c r="UN140" s="844"/>
      <c r="UO140" s="844"/>
      <c r="UP140" s="844"/>
      <c r="UQ140" s="844"/>
      <c r="UR140" s="844"/>
      <c r="US140" s="844"/>
      <c r="UT140" s="844"/>
      <c r="UU140" s="844"/>
      <c r="UV140" s="844"/>
      <c r="UW140" s="844"/>
      <c r="UX140" s="844"/>
      <c r="UY140" s="844"/>
      <c r="UZ140" s="844"/>
      <c r="VA140" s="844"/>
      <c r="VB140" s="844"/>
      <c r="VC140" s="844"/>
      <c r="VD140" s="844"/>
      <c r="VE140" s="844"/>
      <c r="VF140" s="844"/>
      <c r="VG140" s="844"/>
      <c r="VH140" s="844"/>
      <c r="VI140" s="844"/>
      <c r="VJ140" s="844"/>
      <c r="VK140" s="844"/>
      <c r="VL140" s="844"/>
      <c r="VM140" s="844"/>
      <c r="VN140" s="844"/>
      <c r="VO140" s="844"/>
      <c r="VP140" s="844"/>
      <c r="VQ140" s="844"/>
      <c r="VR140" s="844"/>
      <c r="VS140" s="844"/>
      <c r="VT140" s="844"/>
      <c r="VU140" s="844"/>
      <c r="VV140" s="844"/>
      <c r="VW140" s="844"/>
      <c r="VX140" s="844"/>
      <c r="VY140" s="844"/>
      <c r="VZ140" s="844"/>
      <c r="WA140" s="844"/>
      <c r="WB140" s="844"/>
      <c r="WC140" s="844"/>
      <c r="WD140" s="844"/>
      <c r="WE140" s="844"/>
      <c r="WF140" s="844"/>
      <c r="WG140" s="844"/>
      <c r="WH140" s="844"/>
      <c r="WI140" s="844"/>
      <c r="WJ140" s="844"/>
      <c r="WK140" s="844"/>
      <c r="WL140" s="844"/>
      <c r="WM140" s="844"/>
      <c r="WN140" s="844"/>
      <c r="WO140" s="844"/>
      <c r="WP140" s="844"/>
      <c r="WQ140" s="844"/>
      <c r="WR140" s="844"/>
      <c r="WS140" s="844"/>
      <c r="WT140" s="844"/>
      <c r="WU140" s="844"/>
      <c r="WV140" s="844"/>
      <c r="WW140" s="844"/>
      <c r="WX140" s="844"/>
      <c r="WY140" s="844"/>
      <c r="WZ140" s="844"/>
      <c r="XA140" s="844"/>
      <c r="XB140" s="844"/>
      <c r="XC140" s="844"/>
      <c r="XD140" s="844"/>
      <c r="XE140" s="844"/>
      <c r="XF140" s="844"/>
      <c r="XG140" s="844"/>
      <c r="XH140" s="844"/>
      <c r="XI140" s="844"/>
      <c r="XJ140" s="844"/>
      <c r="XK140" s="844"/>
      <c r="XL140" s="844"/>
      <c r="XM140" s="844"/>
      <c r="XN140" s="844"/>
      <c r="XO140" s="844"/>
      <c r="XP140" s="844"/>
      <c r="XQ140" s="844"/>
      <c r="XR140" s="844"/>
      <c r="XS140" s="844"/>
      <c r="XT140" s="844"/>
      <c r="XU140" s="844"/>
      <c r="XV140" s="844"/>
      <c r="XW140" s="844"/>
      <c r="XX140" s="844"/>
      <c r="XY140" s="844"/>
      <c r="XZ140" s="844"/>
      <c r="YA140" s="844"/>
      <c r="YB140" s="844"/>
      <c r="YC140" s="844"/>
      <c r="YD140" s="844"/>
      <c r="YE140" s="844"/>
      <c r="YF140" s="844"/>
      <c r="YG140" s="844"/>
      <c r="YH140" s="844"/>
      <c r="YI140" s="844"/>
      <c r="YJ140" s="844"/>
      <c r="YK140" s="844"/>
      <c r="YL140" s="844"/>
      <c r="YM140" s="844"/>
      <c r="YN140" s="844"/>
      <c r="YO140" s="844"/>
      <c r="YP140" s="844"/>
      <c r="YQ140" s="844"/>
      <c r="YR140" s="844"/>
      <c r="YS140" s="844"/>
      <c r="YT140" s="844"/>
      <c r="YU140" s="844"/>
      <c r="YV140" s="844"/>
      <c r="YW140" s="844"/>
      <c r="YX140" s="844"/>
      <c r="YY140" s="844"/>
      <c r="YZ140" s="844"/>
      <c r="ZA140" s="844"/>
      <c r="ZB140" s="844"/>
      <c r="ZC140" s="844"/>
      <c r="ZD140" s="844"/>
      <c r="ZE140" s="844"/>
      <c r="ZF140" s="844"/>
      <c r="ZG140" s="844"/>
      <c r="ZH140" s="844"/>
      <c r="ZI140" s="844"/>
      <c r="ZJ140" s="844"/>
      <c r="ZK140" s="844"/>
      <c r="ZL140" s="844"/>
      <c r="ZM140" s="844"/>
      <c r="ZN140" s="844"/>
      <c r="ZO140" s="844"/>
      <c r="ZP140" s="844"/>
      <c r="ZQ140" s="844"/>
      <c r="ZR140" s="844"/>
      <c r="ZS140" s="844"/>
      <c r="ZT140" s="844"/>
      <c r="ZU140" s="844"/>
      <c r="ZV140" s="844"/>
      <c r="ZW140" s="844"/>
      <c r="ZX140" s="844"/>
      <c r="ZY140" s="844"/>
      <c r="ZZ140" s="844"/>
      <c r="AAA140" s="844"/>
      <c r="AAB140" s="844"/>
      <c r="AAC140" s="844"/>
      <c r="AAD140" s="844"/>
      <c r="AAE140" s="844"/>
      <c r="AAF140" s="844"/>
      <c r="AAG140" s="844"/>
      <c r="AAH140" s="844"/>
      <c r="AAI140" s="844"/>
      <c r="AAJ140" s="844"/>
      <c r="AAK140" s="844"/>
      <c r="AAL140" s="844"/>
      <c r="AAM140" s="844"/>
      <c r="AAN140" s="844"/>
      <c r="AAO140" s="844"/>
      <c r="AAP140" s="844"/>
      <c r="AAQ140" s="844"/>
      <c r="AAR140" s="844"/>
      <c r="AAS140" s="844"/>
      <c r="AAT140" s="844"/>
      <c r="AAU140" s="844"/>
      <c r="AAV140" s="844"/>
      <c r="AAW140" s="844"/>
      <c r="AAX140" s="844"/>
      <c r="AAY140" s="844"/>
      <c r="AAZ140" s="844"/>
      <c r="ABA140" s="844"/>
      <c r="ABB140" s="844"/>
      <c r="ABC140" s="844"/>
      <c r="ABD140" s="844"/>
      <c r="ABE140" s="844"/>
      <c r="ABF140" s="844"/>
      <c r="ABG140" s="844"/>
      <c r="ABH140" s="844"/>
      <c r="ABI140" s="844"/>
      <c r="ABJ140" s="844"/>
      <c r="ABK140" s="844"/>
      <c r="ABL140" s="844"/>
      <c r="ABM140" s="844"/>
      <c r="ABN140" s="844"/>
      <c r="ABO140" s="844"/>
      <c r="ABP140" s="844"/>
      <c r="ABQ140" s="844"/>
      <c r="ABR140" s="844"/>
      <c r="ABS140" s="844"/>
      <c r="ABT140" s="844"/>
      <c r="ABU140" s="844"/>
      <c r="ABV140" s="844"/>
      <c r="ABW140" s="844"/>
      <c r="ABX140" s="844"/>
      <c r="ABY140" s="844"/>
      <c r="ABZ140" s="844"/>
      <c r="ACA140" s="844"/>
      <c r="ACB140" s="844"/>
      <c r="ACC140" s="844"/>
      <c r="ACD140" s="844"/>
      <c r="ACE140" s="844"/>
      <c r="ACF140" s="844"/>
      <c r="ACG140" s="844"/>
      <c r="ACH140" s="844"/>
      <c r="ACI140" s="844"/>
      <c r="ACJ140" s="844"/>
      <c r="ACK140" s="844"/>
      <c r="ACL140" s="844"/>
      <c r="ACM140" s="844"/>
      <c r="ACN140" s="844"/>
      <c r="ACO140" s="844"/>
      <c r="ACP140" s="844"/>
      <c r="ACQ140" s="844"/>
      <c r="ACR140" s="844"/>
      <c r="ACS140" s="844"/>
      <c r="ACT140" s="844"/>
      <c r="ACU140" s="844"/>
      <c r="ACV140" s="844"/>
      <c r="ACW140" s="844"/>
      <c r="ACX140" s="844"/>
      <c r="ACY140" s="844"/>
      <c r="ACZ140" s="844"/>
      <c r="ADA140" s="844"/>
      <c r="ADB140" s="844"/>
      <c r="ADC140" s="844"/>
      <c r="ADD140" s="844"/>
      <c r="ADE140" s="844"/>
      <c r="ADF140" s="844"/>
      <c r="ADG140" s="844"/>
      <c r="ADH140" s="844"/>
      <c r="ADI140" s="844"/>
      <c r="ADJ140" s="844"/>
      <c r="ADK140" s="844"/>
      <c r="ADL140" s="844"/>
      <c r="ADM140" s="844"/>
      <c r="ADN140" s="844"/>
      <c r="ADO140" s="844"/>
      <c r="ADP140" s="844"/>
      <c r="ADQ140" s="844"/>
      <c r="ADR140" s="844"/>
      <c r="ADS140" s="844"/>
      <c r="ADT140" s="844"/>
      <c r="ADU140" s="844"/>
      <c r="ADV140" s="844"/>
      <c r="ADW140" s="844"/>
      <c r="ADX140" s="844"/>
      <c r="ADY140" s="844"/>
      <c r="ADZ140" s="844"/>
      <c r="AEA140" s="844"/>
      <c r="AEB140" s="844"/>
      <c r="AEC140" s="844"/>
      <c r="AED140" s="844"/>
      <c r="AEE140" s="844"/>
      <c r="AEF140" s="844"/>
      <c r="AEG140" s="844"/>
      <c r="AEH140" s="844"/>
      <c r="AEI140" s="844"/>
      <c r="AEJ140" s="844"/>
      <c r="AEK140" s="844"/>
      <c r="AEL140" s="844"/>
      <c r="AEM140" s="844"/>
      <c r="AEN140" s="844"/>
      <c r="AEO140" s="844"/>
      <c r="AEP140" s="844"/>
      <c r="AEQ140" s="844"/>
      <c r="AER140" s="844"/>
      <c r="AES140" s="844"/>
      <c r="AET140" s="844"/>
      <c r="AEU140" s="844"/>
      <c r="AEV140" s="844"/>
      <c r="AEW140" s="844"/>
      <c r="AEX140" s="844"/>
      <c r="AEY140" s="844"/>
      <c r="AEZ140" s="844"/>
      <c r="AFA140" s="844"/>
      <c r="AFB140" s="844"/>
      <c r="AFC140" s="844"/>
      <c r="AFD140" s="844"/>
      <c r="AFE140" s="844"/>
      <c r="AFF140" s="844"/>
      <c r="AFG140" s="844"/>
      <c r="AFH140" s="844"/>
      <c r="AFI140" s="844"/>
      <c r="AFJ140" s="844"/>
      <c r="AFK140" s="844"/>
      <c r="AFL140" s="844"/>
      <c r="AFM140" s="844"/>
      <c r="AFN140" s="844"/>
      <c r="AFO140" s="844"/>
      <c r="AFP140" s="844"/>
      <c r="AFQ140" s="844"/>
      <c r="AFR140" s="844"/>
      <c r="AFS140" s="844"/>
      <c r="AFT140" s="844"/>
      <c r="AFU140" s="844"/>
      <c r="AFV140" s="844"/>
      <c r="AFW140" s="844"/>
      <c r="AFX140" s="844"/>
      <c r="AFY140" s="844"/>
      <c r="AFZ140" s="844"/>
      <c r="AGA140" s="844"/>
      <c r="AGB140" s="844"/>
      <c r="AGC140" s="844"/>
      <c r="AGD140" s="844"/>
      <c r="AGE140" s="844"/>
      <c r="AGF140" s="844"/>
      <c r="AGG140" s="844"/>
      <c r="AGH140" s="844"/>
      <c r="AGI140" s="844"/>
      <c r="AGJ140" s="844"/>
      <c r="AGK140" s="844"/>
      <c r="AGL140" s="844"/>
      <c r="AGM140" s="844"/>
      <c r="AGN140" s="844"/>
      <c r="AGO140" s="844"/>
      <c r="AGP140" s="844"/>
      <c r="AGQ140" s="844"/>
      <c r="AGR140" s="844"/>
      <c r="AGS140" s="844"/>
      <c r="AGT140" s="844"/>
      <c r="AGU140" s="844"/>
      <c r="AGV140" s="844"/>
      <c r="AGW140" s="844"/>
      <c r="AGX140" s="844"/>
      <c r="AGY140" s="844"/>
      <c r="AGZ140" s="844"/>
      <c r="AHA140" s="844"/>
      <c r="AHB140" s="844"/>
      <c r="AHC140" s="844"/>
      <c r="AHD140" s="844"/>
      <c r="AHE140" s="844"/>
      <c r="AHF140" s="844"/>
      <c r="AHG140" s="844"/>
      <c r="AHH140" s="844"/>
      <c r="AHI140" s="844"/>
      <c r="AHJ140" s="844"/>
      <c r="AHK140" s="844"/>
      <c r="AHL140" s="844"/>
      <c r="AHM140" s="844"/>
      <c r="AHN140" s="844"/>
      <c r="AHO140" s="844"/>
      <c r="AHP140" s="844"/>
      <c r="AHQ140" s="844"/>
      <c r="AHR140" s="844"/>
      <c r="AHS140" s="844"/>
      <c r="AHT140" s="844"/>
      <c r="AHU140" s="844"/>
      <c r="AHV140" s="844"/>
      <c r="AHW140" s="844"/>
      <c r="AHX140" s="844"/>
      <c r="AHY140" s="844"/>
      <c r="AHZ140" s="844"/>
      <c r="AIA140" s="844"/>
      <c r="AIB140" s="844"/>
      <c r="AIC140" s="844"/>
      <c r="AID140" s="844"/>
      <c r="AIE140" s="844"/>
      <c r="AIF140" s="844"/>
      <c r="AIG140" s="844"/>
      <c r="AIH140" s="844"/>
      <c r="AII140" s="844"/>
      <c r="AIJ140" s="844"/>
      <c r="AIK140" s="844"/>
      <c r="AIL140" s="844"/>
      <c r="AIM140" s="844"/>
      <c r="AIN140" s="844"/>
      <c r="AIO140" s="844"/>
      <c r="AIP140" s="844"/>
      <c r="AIQ140" s="844"/>
      <c r="AIR140" s="844"/>
      <c r="AIS140" s="844"/>
      <c r="AIT140" s="844"/>
      <c r="AIU140" s="844"/>
      <c r="AIV140" s="844"/>
      <c r="AIW140" s="844"/>
      <c r="AIX140" s="844"/>
      <c r="AIY140" s="844"/>
      <c r="AIZ140" s="844"/>
      <c r="AJA140" s="844"/>
      <c r="AJB140" s="844"/>
      <c r="AJC140" s="844"/>
      <c r="AJD140" s="844"/>
      <c r="AJE140" s="844"/>
      <c r="AJF140" s="844"/>
      <c r="AJG140" s="844"/>
      <c r="AJH140" s="844"/>
      <c r="AJI140" s="844"/>
      <c r="AJJ140" s="844"/>
      <c r="AJK140" s="844"/>
      <c r="AJL140" s="844"/>
      <c r="AJM140" s="844"/>
      <c r="AJN140" s="844"/>
      <c r="AJO140" s="844"/>
      <c r="AJP140" s="844"/>
      <c r="AJQ140" s="844"/>
      <c r="AJR140" s="844"/>
      <c r="AJS140" s="844"/>
      <c r="AJT140" s="844"/>
      <c r="AJU140" s="844"/>
      <c r="AJV140" s="844"/>
      <c r="AJW140" s="844"/>
      <c r="AJX140" s="844"/>
      <c r="AJY140" s="844"/>
      <c r="AJZ140" s="844"/>
      <c r="AKA140" s="844"/>
      <c r="AKB140" s="844"/>
      <c r="AKC140" s="844"/>
      <c r="AKD140" s="844"/>
      <c r="AKE140" s="844"/>
      <c r="AKF140" s="844"/>
      <c r="AKG140" s="844"/>
      <c r="AKH140" s="844"/>
      <c r="AKI140" s="844"/>
      <c r="AKJ140" s="844"/>
      <c r="AKK140" s="844"/>
      <c r="AKL140" s="844"/>
      <c r="AKM140" s="844"/>
      <c r="AKN140" s="844"/>
      <c r="AKO140" s="844"/>
      <c r="AKP140" s="844"/>
      <c r="AKQ140" s="844"/>
      <c r="AKR140" s="844"/>
      <c r="AKS140" s="844"/>
      <c r="AKT140" s="844"/>
      <c r="AKU140" s="844"/>
      <c r="AKV140" s="844"/>
      <c r="AKW140" s="844"/>
      <c r="AKX140" s="844"/>
      <c r="AKY140" s="844"/>
      <c r="AKZ140" s="844"/>
      <c r="ALA140" s="844"/>
      <c r="ALB140" s="844"/>
      <c r="ALC140" s="844"/>
      <c r="ALD140" s="844"/>
      <c r="ALE140" s="844"/>
      <c r="ALF140" s="844"/>
      <c r="ALG140" s="844"/>
      <c r="ALH140" s="844"/>
      <c r="ALI140" s="844"/>
      <c r="ALJ140" s="844"/>
      <c r="ALK140" s="844"/>
      <c r="ALL140" s="844"/>
      <c r="ALM140" s="844"/>
      <c r="ALN140" s="844"/>
      <c r="ALO140" s="844"/>
      <c r="ALP140" s="844"/>
      <c r="ALQ140" s="844"/>
      <c r="ALR140" s="844"/>
      <c r="ALS140" s="844"/>
      <c r="ALT140" s="844"/>
      <c r="ALU140" s="844"/>
      <c r="ALV140" s="844"/>
      <c r="ALW140" s="844"/>
      <c r="ALX140" s="844"/>
      <c r="ALY140" s="844"/>
      <c r="ALZ140" s="844"/>
      <c r="AMA140" s="844"/>
      <c r="AMB140" s="844"/>
      <c r="AMC140" s="844"/>
      <c r="AMD140" s="844"/>
      <c r="AME140" s="844"/>
    </row>
    <row r="141" spans="1:1019" s="844" customFormat="1" ht="12.75">
      <c r="A141" s="860"/>
      <c r="B141" s="858"/>
      <c r="C141" s="861"/>
      <c r="D141" s="862"/>
      <c r="E141" s="863"/>
      <c r="F141" s="864"/>
      <c r="G141" s="866"/>
      <c r="I141" s="866"/>
      <c r="J141" s="866"/>
      <c r="K141" s="866"/>
      <c r="L141" s="866"/>
      <c r="M141" s="866"/>
      <c r="N141" s="866"/>
      <c r="O141" s="866"/>
      <c r="P141" s="866"/>
      <c r="Q141" s="866"/>
      <c r="R141" s="866"/>
      <c r="S141" s="866"/>
      <c r="T141" s="866"/>
      <c r="U141" s="866"/>
      <c r="V141" s="866"/>
      <c r="W141" s="866"/>
      <c r="X141" s="866"/>
      <c r="Y141" s="866"/>
      <c r="Z141" s="866"/>
      <c r="AA141" s="866"/>
      <c r="AB141" s="866"/>
      <c r="AC141" s="866"/>
      <c r="AD141" s="866"/>
      <c r="AE141" s="866"/>
      <c r="AF141" s="866"/>
      <c r="AG141" s="866"/>
      <c r="AH141" s="866"/>
      <c r="AI141" s="866"/>
      <c r="AJ141" s="866"/>
      <c r="AK141" s="866"/>
      <c r="AL141" s="866"/>
      <c r="AM141" s="866"/>
      <c r="AN141" s="866"/>
      <c r="AO141" s="866"/>
      <c r="AP141" s="866"/>
      <c r="AQ141" s="866"/>
      <c r="AR141" s="866"/>
      <c r="AS141" s="866"/>
      <c r="AT141" s="866"/>
      <c r="AU141" s="866"/>
      <c r="AV141" s="866"/>
      <c r="AW141" s="866"/>
      <c r="AX141" s="866"/>
      <c r="AY141" s="866"/>
      <c r="AZ141" s="866"/>
      <c r="BA141" s="866"/>
      <c r="BB141" s="866"/>
      <c r="BC141" s="866"/>
      <c r="BD141" s="866"/>
      <c r="BE141" s="866"/>
      <c r="BF141" s="866"/>
      <c r="BG141" s="866"/>
      <c r="BH141" s="866"/>
      <c r="BI141" s="866"/>
      <c r="BJ141" s="866"/>
      <c r="BK141" s="866"/>
      <c r="BL141" s="866"/>
      <c r="BM141" s="866"/>
      <c r="BN141" s="866"/>
      <c r="BO141" s="866"/>
      <c r="BP141" s="866"/>
      <c r="BQ141" s="866"/>
      <c r="BR141" s="866"/>
      <c r="BS141" s="866"/>
      <c r="BT141" s="866"/>
      <c r="BU141" s="866"/>
      <c r="BV141" s="866"/>
      <c r="BW141" s="866"/>
      <c r="BX141" s="866"/>
      <c r="BY141" s="866"/>
      <c r="BZ141" s="866"/>
      <c r="CA141" s="866"/>
      <c r="CB141" s="866"/>
      <c r="CC141" s="866"/>
      <c r="CD141" s="866"/>
      <c r="CE141" s="866"/>
      <c r="CF141" s="866"/>
      <c r="CG141" s="866"/>
      <c r="CH141" s="866"/>
      <c r="CI141" s="866"/>
      <c r="CJ141" s="866"/>
      <c r="CK141" s="866"/>
      <c r="CL141" s="866"/>
      <c r="CM141" s="866"/>
      <c r="CN141" s="866"/>
      <c r="CO141" s="866"/>
      <c r="CP141" s="866"/>
      <c r="CQ141" s="866"/>
      <c r="CR141" s="866"/>
      <c r="CS141" s="866"/>
      <c r="CT141" s="866"/>
      <c r="CU141" s="866"/>
      <c r="CV141" s="866"/>
      <c r="CW141" s="866"/>
      <c r="CX141" s="866"/>
      <c r="CY141" s="866"/>
      <c r="CZ141" s="866"/>
      <c r="DA141" s="866"/>
      <c r="DB141" s="866"/>
      <c r="DC141" s="866"/>
      <c r="DD141" s="866"/>
      <c r="DE141" s="866"/>
      <c r="DF141" s="866"/>
      <c r="DG141" s="866"/>
      <c r="DH141" s="866"/>
      <c r="DI141" s="866"/>
      <c r="DJ141" s="866"/>
      <c r="DK141" s="866"/>
      <c r="DL141" s="866"/>
      <c r="DM141" s="866"/>
      <c r="DN141" s="866"/>
      <c r="DO141" s="866"/>
      <c r="DP141" s="866"/>
      <c r="DQ141" s="866"/>
      <c r="DR141" s="866"/>
      <c r="DS141" s="866"/>
      <c r="DT141" s="866"/>
      <c r="DU141" s="866"/>
      <c r="DV141" s="866"/>
      <c r="DW141" s="866"/>
      <c r="DX141" s="866"/>
      <c r="DY141" s="866"/>
      <c r="DZ141" s="866"/>
      <c r="EA141" s="866"/>
      <c r="EB141" s="866"/>
      <c r="EC141" s="866"/>
      <c r="ED141" s="866"/>
      <c r="EE141" s="866"/>
      <c r="EF141" s="866"/>
      <c r="EG141" s="866"/>
      <c r="EH141" s="866"/>
      <c r="EI141" s="866"/>
      <c r="EJ141" s="866"/>
      <c r="EK141" s="866"/>
      <c r="EL141" s="866"/>
      <c r="EM141" s="866"/>
      <c r="EN141" s="866"/>
      <c r="EO141" s="866"/>
      <c r="EP141" s="866"/>
      <c r="EQ141" s="866"/>
      <c r="ER141" s="866"/>
      <c r="ES141" s="866"/>
      <c r="ET141" s="866"/>
      <c r="EU141" s="866"/>
      <c r="EV141" s="866"/>
      <c r="EW141" s="866"/>
      <c r="EX141" s="866"/>
      <c r="EY141" s="866"/>
      <c r="EZ141" s="866"/>
      <c r="FA141" s="866"/>
      <c r="FB141" s="866"/>
      <c r="FC141" s="866"/>
      <c r="FD141" s="866"/>
      <c r="FE141" s="866"/>
      <c r="FF141" s="866"/>
      <c r="FG141" s="866"/>
      <c r="FH141" s="866"/>
      <c r="FI141" s="866"/>
      <c r="FJ141" s="866"/>
      <c r="FK141" s="866"/>
      <c r="FL141" s="866"/>
      <c r="FM141" s="866"/>
      <c r="FN141" s="866"/>
      <c r="FO141" s="866"/>
      <c r="FP141" s="866"/>
      <c r="FQ141" s="866"/>
      <c r="FR141" s="866"/>
      <c r="FS141" s="866"/>
      <c r="FT141" s="866"/>
      <c r="FU141" s="866"/>
      <c r="FV141" s="866"/>
      <c r="FW141" s="866"/>
      <c r="FX141" s="866"/>
      <c r="FY141" s="866"/>
      <c r="FZ141" s="866"/>
      <c r="GA141" s="866"/>
      <c r="GB141" s="866"/>
      <c r="GC141" s="866"/>
      <c r="GD141" s="866"/>
      <c r="GE141" s="866"/>
      <c r="GF141" s="866"/>
      <c r="GG141" s="866"/>
      <c r="GH141" s="866"/>
      <c r="GI141" s="866"/>
      <c r="GJ141" s="866"/>
      <c r="GK141" s="866"/>
      <c r="GL141" s="866"/>
      <c r="GM141" s="866"/>
      <c r="GN141" s="866"/>
      <c r="GO141" s="866"/>
      <c r="GP141" s="866"/>
      <c r="GQ141" s="866"/>
      <c r="GR141" s="866"/>
      <c r="GS141" s="866"/>
      <c r="GT141" s="866"/>
      <c r="GU141" s="866"/>
      <c r="GV141" s="866"/>
      <c r="GW141" s="866"/>
      <c r="GX141" s="866"/>
      <c r="GY141" s="866"/>
      <c r="GZ141" s="866"/>
      <c r="HA141" s="866"/>
      <c r="HB141" s="866"/>
      <c r="HC141" s="866"/>
      <c r="HD141" s="866"/>
      <c r="HE141" s="866"/>
      <c r="HF141" s="866"/>
      <c r="HG141" s="866"/>
      <c r="HH141" s="866"/>
      <c r="HI141" s="866"/>
      <c r="HJ141" s="866"/>
      <c r="HK141" s="866"/>
      <c r="HL141" s="866"/>
      <c r="HM141" s="866"/>
      <c r="HN141" s="866"/>
      <c r="HO141" s="866"/>
      <c r="HP141" s="866"/>
      <c r="HQ141" s="866"/>
      <c r="HR141" s="866"/>
      <c r="HS141" s="866"/>
      <c r="HT141" s="866"/>
      <c r="HU141" s="866"/>
      <c r="HV141" s="866"/>
      <c r="HW141" s="866"/>
      <c r="HX141" s="866"/>
      <c r="HY141" s="866"/>
      <c r="HZ141" s="866"/>
      <c r="IA141" s="866"/>
      <c r="IB141" s="866"/>
      <c r="IC141" s="866"/>
      <c r="ID141" s="866"/>
      <c r="IE141" s="866"/>
      <c r="IF141" s="866"/>
      <c r="IG141" s="866"/>
      <c r="IH141" s="866"/>
      <c r="II141" s="866"/>
      <c r="IJ141" s="866"/>
      <c r="IK141" s="866"/>
      <c r="IL141" s="866"/>
      <c r="IM141" s="866"/>
      <c r="IN141" s="866"/>
      <c r="IO141" s="866"/>
      <c r="IP141" s="866"/>
      <c r="IQ141" s="866"/>
      <c r="IR141" s="866"/>
      <c r="IS141" s="866"/>
      <c r="IT141" s="866"/>
      <c r="IU141" s="866"/>
      <c r="IV141" s="866"/>
      <c r="IW141" s="866"/>
      <c r="IX141" s="866"/>
      <c r="IY141" s="866"/>
      <c r="IZ141" s="866"/>
      <c r="JA141" s="866"/>
      <c r="JB141" s="866"/>
      <c r="JC141" s="866"/>
      <c r="JD141" s="866"/>
      <c r="JE141" s="866"/>
      <c r="JF141" s="866"/>
      <c r="JG141" s="866"/>
      <c r="JH141" s="866"/>
      <c r="JI141" s="866"/>
      <c r="JJ141" s="866"/>
      <c r="JK141" s="866"/>
      <c r="JL141" s="866"/>
      <c r="JM141" s="866"/>
      <c r="JN141" s="866"/>
      <c r="JO141" s="866"/>
      <c r="JP141" s="866"/>
      <c r="JQ141" s="866"/>
      <c r="JR141" s="866"/>
      <c r="JS141" s="866"/>
      <c r="JT141" s="866"/>
      <c r="JU141" s="866"/>
      <c r="JV141" s="866"/>
      <c r="JW141" s="866"/>
      <c r="JX141" s="866"/>
      <c r="JY141" s="866"/>
      <c r="JZ141" s="866"/>
      <c r="KA141" s="866"/>
      <c r="KB141" s="866"/>
      <c r="KC141" s="866"/>
      <c r="KD141" s="866"/>
      <c r="KE141" s="866"/>
      <c r="KF141" s="866"/>
      <c r="KG141" s="866"/>
      <c r="KH141" s="866"/>
      <c r="KI141" s="866"/>
      <c r="KJ141" s="866"/>
      <c r="KK141" s="866"/>
      <c r="KL141" s="866"/>
      <c r="KM141" s="866"/>
      <c r="KN141" s="866"/>
      <c r="KO141" s="866"/>
      <c r="KP141" s="866"/>
      <c r="KQ141" s="866"/>
      <c r="KR141" s="866"/>
      <c r="KS141" s="866"/>
      <c r="KT141" s="866"/>
      <c r="KU141" s="866"/>
      <c r="KV141" s="866"/>
      <c r="KW141" s="866"/>
      <c r="KX141" s="866"/>
      <c r="KY141" s="866"/>
      <c r="KZ141" s="866"/>
      <c r="LA141" s="866"/>
      <c r="LB141" s="866"/>
      <c r="LC141" s="866"/>
      <c r="LD141" s="866"/>
      <c r="LE141" s="866"/>
      <c r="LF141" s="866"/>
      <c r="LG141" s="866"/>
      <c r="LH141" s="866"/>
      <c r="LI141" s="866"/>
      <c r="LJ141" s="866"/>
      <c r="LK141" s="866"/>
      <c r="LL141" s="866"/>
      <c r="LM141" s="866"/>
      <c r="LN141" s="866"/>
      <c r="LO141" s="866"/>
      <c r="LP141" s="866"/>
      <c r="LQ141" s="866"/>
      <c r="LR141" s="866"/>
      <c r="LS141" s="866"/>
      <c r="LT141" s="866"/>
      <c r="LU141" s="866"/>
      <c r="LV141" s="866"/>
      <c r="LW141" s="866"/>
      <c r="LX141" s="866"/>
      <c r="LY141" s="866"/>
      <c r="LZ141" s="866"/>
      <c r="MA141" s="866"/>
      <c r="MB141" s="866"/>
      <c r="MC141" s="866"/>
      <c r="MD141" s="866"/>
      <c r="ME141" s="866"/>
      <c r="MF141" s="866"/>
      <c r="MG141" s="866"/>
      <c r="MH141" s="866"/>
      <c r="MI141" s="866"/>
      <c r="MJ141" s="866"/>
      <c r="MK141" s="866"/>
      <c r="ML141" s="866"/>
      <c r="MM141" s="866"/>
      <c r="MN141" s="866"/>
      <c r="MO141" s="866"/>
      <c r="MP141" s="866"/>
      <c r="MQ141" s="866"/>
      <c r="MR141" s="866"/>
      <c r="MS141" s="866"/>
      <c r="MT141" s="866"/>
      <c r="MU141" s="866"/>
      <c r="MV141" s="866"/>
      <c r="MW141" s="866"/>
      <c r="MX141" s="866"/>
      <c r="MY141" s="866"/>
      <c r="MZ141" s="866"/>
      <c r="NA141" s="866"/>
      <c r="NB141" s="866"/>
      <c r="NC141" s="866"/>
      <c r="ND141" s="866"/>
      <c r="NE141" s="866"/>
      <c r="NF141" s="866"/>
      <c r="NG141" s="866"/>
      <c r="NH141" s="866"/>
      <c r="NI141" s="866"/>
      <c r="NJ141" s="866"/>
      <c r="NK141" s="866"/>
      <c r="NL141" s="866"/>
      <c r="NM141" s="866"/>
      <c r="NN141" s="866"/>
      <c r="NO141" s="866"/>
      <c r="NP141" s="866"/>
      <c r="NQ141" s="866"/>
      <c r="NR141" s="866"/>
      <c r="NS141" s="866"/>
      <c r="NT141" s="866"/>
      <c r="NU141" s="866"/>
      <c r="NV141" s="866"/>
      <c r="NW141" s="866"/>
      <c r="NX141" s="866"/>
      <c r="NY141" s="866"/>
      <c r="NZ141" s="866"/>
      <c r="OA141" s="866"/>
      <c r="OB141" s="866"/>
      <c r="OC141" s="866"/>
      <c r="OD141" s="866"/>
      <c r="OE141" s="866"/>
      <c r="OF141" s="866"/>
      <c r="OG141" s="866"/>
      <c r="OH141" s="866"/>
      <c r="OI141" s="866"/>
      <c r="OJ141" s="866"/>
      <c r="OK141" s="866"/>
      <c r="OL141" s="866"/>
      <c r="OM141" s="866"/>
      <c r="ON141" s="866"/>
      <c r="OO141" s="866"/>
      <c r="OP141" s="866"/>
      <c r="OQ141" s="866"/>
      <c r="OR141" s="866"/>
      <c r="OS141" s="866"/>
      <c r="OT141" s="866"/>
      <c r="OU141" s="866"/>
      <c r="OV141" s="866"/>
      <c r="OW141" s="866"/>
      <c r="OX141" s="866"/>
      <c r="OY141" s="866"/>
      <c r="OZ141" s="866"/>
      <c r="PA141" s="866"/>
      <c r="PB141" s="866"/>
      <c r="PC141" s="866"/>
      <c r="PD141" s="866"/>
      <c r="PE141" s="866"/>
      <c r="PF141" s="866"/>
      <c r="PG141" s="866"/>
      <c r="PH141" s="866"/>
      <c r="PI141" s="866"/>
      <c r="PJ141" s="866"/>
      <c r="PK141" s="866"/>
      <c r="PL141" s="866"/>
      <c r="PM141" s="866"/>
      <c r="PN141" s="866"/>
      <c r="PO141" s="866"/>
      <c r="PP141" s="866"/>
      <c r="PQ141" s="866"/>
      <c r="PR141" s="866"/>
      <c r="PS141" s="866"/>
      <c r="PT141" s="866"/>
      <c r="PU141" s="866"/>
      <c r="PV141" s="866"/>
      <c r="PW141" s="866"/>
      <c r="PX141" s="866"/>
      <c r="PY141" s="866"/>
      <c r="PZ141" s="866"/>
      <c r="QA141" s="866"/>
      <c r="QB141" s="866"/>
      <c r="QC141" s="866"/>
      <c r="QD141" s="866"/>
      <c r="QE141" s="866"/>
      <c r="QF141" s="866"/>
      <c r="QG141" s="866"/>
      <c r="QH141" s="866"/>
      <c r="QI141" s="866"/>
      <c r="QJ141" s="866"/>
      <c r="QK141" s="866"/>
      <c r="QL141" s="866"/>
      <c r="QM141" s="866"/>
      <c r="QN141" s="866"/>
      <c r="QO141" s="866"/>
      <c r="QP141" s="866"/>
      <c r="QQ141" s="866"/>
      <c r="QR141" s="866"/>
      <c r="QS141" s="866"/>
      <c r="QT141" s="866"/>
      <c r="QU141" s="866"/>
      <c r="QV141" s="866"/>
      <c r="QW141" s="866"/>
      <c r="QX141" s="866"/>
      <c r="QY141" s="866"/>
      <c r="QZ141" s="866"/>
      <c r="RA141" s="866"/>
      <c r="RB141" s="866"/>
      <c r="RC141" s="866"/>
      <c r="RD141" s="866"/>
      <c r="RE141" s="866"/>
      <c r="RF141" s="866"/>
      <c r="RG141" s="866"/>
      <c r="RH141" s="866"/>
      <c r="RI141" s="866"/>
      <c r="RJ141" s="866"/>
      <c r="RK141" s="866"/>
      <c r="RL141" s="866"/>
      <c r="RM141" s="866"/>
      <c r="RN141" s="866"/>
      <c r="RO141" s="866"/>
      <c r="RP141" s="866"/>
      <c r="RQ141" s="866"/>
      <c r="RR141" s="866"/>
      <c r="RS141" s="866"/>
      <c r="RT141" s="866"/>
      <c r="RU141" s="866"/>
      <c r="RV141" s="866"/>
      <c r="RW141" s="866"/>
      <c r="RX141" s="866"/>
      <c r="RY141" s="866"/>
      <c r="RZ141" s="866"/>
      <c r="SA141" s="866"/>
      <c r="SB141" s="866"/>
      <c r="SC141" s="866"/>
      <c r="SD141" s="866"/>
      <c r="SE141" s="866"/>
      <c r="SF141" s="866"/>
      <c r="SG141" s="866"/>
      <c r="SH141" s="866"/>
      <c r="SI141" s="866"/>
      <c r="SJ141" s="866"/>
      <c r="SK141" s="866"/>
      <c r="SL141" s="866"/>
      <c r="SM141" s="866"/>
      <c r="SN141" s="866"/>
      <c r="SO141" s="866"/>
      <c r="SP141" s="866"/>
      <c r="SQ141" s="866"/>
      <c r="SR141" s="866"/>
      <c r="SS141" s="866"/>
      <c r="ST141" s="866"/>
      <c r="SU141" s="866"/>
      <c r="SV141" s="866"/>
      <c r="SW141" s="866"/>
      <c r="SX141" s="866"/>
      <c r="SY141" s="866"/>
      <c r="SZ141" s="866"/>
      <c r="TA141" s="866"/>
      <c r="TB141" s="866"/>
      <c r="TC141" s="866"/>
      <c r="TD141" s="866"/>
      <c r="TE141" s="866"/>
      <c r="TF141" s="866"/>
      <c r="TG141" s="866"/>
      <c r="TH141" s="866"/>
      <c r="TI141" s="866"/>
      <c r="TJ141" s="866"/>
      <c r="TK141" s="866"/>
      <c r="TL141" s="866"/>
      <c r="TM141" s="866"/>
      <c r="TN141" s="866"/>
      <c r="TO141" s="866"/>
      <c r="TP141" s="866"/>
      <c r="TQ141" s="866"/>
      <c r="TR141" s="866"/>
      <c r="TS141" s="866"/>
      <c r="TT141" s="866"/>
      <c r="TU141" s="866"/>
      <c r="TV141" s="866"/>
      <c r="TW141" s="866"/>
      <c r="TX141" s="866"/>
      <c r="TY141" s="866"/>
      <c r="TZ141" s="866"/>
      <c r="UA141" s="866"/>
      <c r="UB141" s="866"/>
      <c r="UC141" s="866"/>
      <c r="UD141" s="866"/>
      <c r="UE141" s="866"/>
      <c r="UF141" s="866"/>
      <c r="UG141" s="866"/>
      <c r="UH141" s="866"/>
      <c r="UI141" s="866"/>
      <c r="UJ141" s="866"/>
      <c r="UK141" s="866"/>
      <c r="UL141" s="866"/>
      <c r="UM141" s="866"/>
      <c r="UN141" s="866"/>
      <c r="UO141" s="866"/>
      <c r="UP141" s="866"/>
      <c r="UQ141" s="866"/>
      <c r="UR141" s="866"/>
      <c r="US141" s="866"/>
      <c r="UT141" s="866"/>
      <c r="UU141" s="866"/>
      <c r="UV141" s="866"/>
      <c r="UW141" s="866"/>
      <c r="UX141" s="866"/>
      <c r="UY141" s="866"/>
      <c r="UZ141" s="866"/>
      <c r="VA141" s="866"/>
      <c r="VB141" s="866"/>
      <c r="VC141" s="866"/>
      <c r="VD141" s="866"/>
      <c r="VE141" s="866"/>
      <c r="VF141" s="866"/>
      <c r="VG141" s="866"/>
      <c r="VH141" s="866"/>
      <c r="VI141" s="866"/>
      <c r="VJ141" s="866"/>
      <c r="VK141" s="866"/>
      <c r="VL141" s="866"/>
      <c r="VM141" s="866"/>
      <c r="VN141" s="866"/>
      <c r="VO141" s="866"/>
      <c r="VP141" s="866"/>
      <c r="VQ141" s="866"/>
      <c r="VR141" s="866"/>
      <c r="VS141" s="866"/>
      <c r="VT141" s="866"/>
      <c r="VU141" s="866"/>
      <c r="VV141" s="866"/>
      <c r="VW141" s="866"/>
      <c r="VX141" s="866"/>
      <c r="VY141" s="866"/>
      <c r="VZ141" s="866"/>
      <c r="WA141" s="866"/>
      <c r="WB141" s="866"/>
      <c r="WC141" s="866"/>
      <c r="WD141" s="866"/>
      <c r="WE141" s="866"/>
      <c r="WF141" s="866"/>
      <c r="WG141" s="866"/>
      <c r="WH141" s="866"/>
      <c r="WI141" s="866"/>
      <c r="WJ141" s="866"/>
      <c r="WK141" s="866"/>
      <c r="WL141" s="866"/>
      <c r="WM141" s="866"/>
      <c r="WN141" s="866"/>
      <c r="WO141" s="866"/>
      <c r="WP141" s="866"/>
      <c r="WQ141" s="866"/>
      <c r="WR141" s="866"/>
      <c r="WS141" s="866"/>
      <c r="WT141" s="866"/>
      <c r="WU141" s="866"/>
      <c r="WV141" s="866"/>
      <c r="WW141" s="866"/>
      <c r="WX141" s="866"/>
      <c r="WY141" s="866"/>
      <c r="WZ141" s="866"/>
      <c r="XA141" s="866"/>
      <c r="XB141" s="866"/>
      <c r="XC141" s="866"/>
      <c r="XD141" s="866"/>
      <c r="XE141" s="866"/>
      <c r="XF141" s="866"/>
      <c r="XG141" s="866"/>
      <c r="XH141" s="866"/>
      <c r="XI141" s="866"/>
      <c r="XJ141" s="866"/>
      <c r="XK141" s="866"/>
      <c r="XL141" s="866"/>
      <c r="XM141" s="866"/>
      <c r="XN141" s="866"/>
      <c r="XO141" s="866"/>
      <c r="XP141" s="866"/>
      <c r="XQ141" s="866"/>
      <c r="XR141" s="866"/>
      <c r="XS141" s="866"/>
      <c r="XT141" s="866"/>
      <c r="XU141" s="866"/>
      <c r="XV141" s="866"/>
      <c r="XW141" s="866"/>
      <c r="XX141" s="866"/>
      <c r="XY141" s="866"/>
      <c r="XZ141" s="866"/>
      <c r="YA141" s="866"/>
      <c r="YB141" s="866"/>
      <c r="YC141" s="866"/>
      <c r="YD141" s="866"/>
      <c r="YE141" s="866"/>
      <c r="YF141" s="866"/>
      <c r="YG141" s="866"/>
      <c r="YH141" s="866"/>
      <c r="YI141" s="866"/>
      <c r="YJ141" s="866"/>
      <c r="YK141" s="866"/>
      <c r="YL141" s="866"/>
      <c r="YM141" s="866"/>
      <c r="YN141" s="866"/>
      <c r="YO141" s="866"/>
      <c r="YP141" s="866"/>
      <c r="YQ141" s="866"/>
      <c r="YR141" s="866"/>
      <c r="YS141" s="866"/>
      <c r="YT141" s="866"/>
      <c r="YU141" s="866"/>
      <c r="YV141" s="866"/>
      <c r="YW141" s="866"/>
      <c r="YX141" s="866"/>
      <c r="YY141" s="866"/>
      <c r="YZ141" s="866"/>
      <c r="ZA141" s="866"/>
      <c r="ZB141" s="866"/>
      <c r="ZC141" s="866"/>
      <c r="ZD141" s="866"/>
      <c r="ZE141" s="866"/>
      <c r="ZF141" s="866"/>
      <c r="ZG141" s="866"/>
      <c r="ZH141" s="866"/>
      <c r="ZI141" s="866"/>
      <c r="ZJ141" s="866"/>
      <c r="ZK141" s="866"/>
      <c r="ZL141" s="866"/>
      <c r="ZM141" s="866"/>
      <c r="ZN141" s="866"/>
      <c r="ZO141" s="866"/>
      <c r="ZP141" s="866"/>
      <c r="ZQ141" s="866"/>
      <c r="ZR141" s="866"/>
      <c r="ZS141" s="866"/>
      <c r="ZT141" s="866"/>
      <c r="ZU141" s="866"/>
      <c r="ZV141" s="866"/>
      <c r="ZW141" s="866"/>
      <c r="ZX141" s="866"/>
      <c r="ZY141" s="866"/>
      <c r="ZZ141" s="866"/>
      <c r="AAA141" s="866"/>
      <c r="AAB141" s="866"/>
      <c r="AAC141" s="866"/>
      <c r="AAD141" s="866"/>
      <c r="AAE141" s="866"/>
      <c r="AAF141" s="866"/>
      <c r="AAG141" s="866"/>
      <c r="AAH141" s="866"/>
      <c r="AAI141" s="866"/>
      <c r="AAJ141" s="866"/>
      <c r="AAK141" s="866"/>
      <c r="AAL141" s="866"/>
      <c r="AAM141" s="866"/>
      <c r="AAN141" s="866"/>
      <c r="AAO141" s="866"/>
      <c r="AAP141" s="866"/>
      <c r="AAQ141" s="866"/>
      <c r="AAR141" s="866"/>
      <c r="AAS141" s="866"/>
      <c r="AAT141" s="866"/>
      <c r="AAU141" s="866"/>
      <c r="AAV141" s="866"/>
      <c r="AAW141" s="866"/>
      <c r="AAX141" s="866"/>
      <c r="AAY141" s="866"/>
      <c r="AAZ141" s="866"/>
      <c r="ABA141" s="866"/>
      <c r="ABB141" s="866"/>
      <c r="ABC141" s="866"/>
      <c r="ABD141" s="866"/>
      <c r="ABE141" s="866"/>
      <c r="ABF141" s="866"/>
      <c r="ABG141" s="866"/>
      <c r="ABH141" s="866"/>
      <c r="ABI141" s="866"/>
      <c r="ABJ141" s="866"/>
      <c r="ABK141" s="866"/>
      <c r="ABL141" s="866"/>
      <c r="ABM141" s="866"/>
      <c r="ABN141" s="866"/>
      <c r="ABO141" s="866"/>
      <c r="ABP141" s="866"/>
      <c r="ABQ141" s="866"/>
      <c r="ABR141" s="866"/>
      <c r="ABS141" s="866"/>
      <c r="ABT141" s="866"/>
      <c r="ABU141" s="866"/>
      <c r="ABV141" s="866"/>
      <c r="ABW141" s="866"/>
      <c r="ABX141" s="866"/>
      <c r="ABY141" s="866"/>
      <c r="ABZ141" s="866"/>
      <c r="ACA141" s="866"/>
      <c r="ACB141" s="866"/>
      <c r="ACC141" s="866"/>
      <c r="ACD141" s="866"/>
      <c r="ACE141" s="866"/>
      <c r="ACF141" s="866"/>
      <c r="ACG141" s="866"/>
      <c r="ACH141" s="866"/>
      <c r="ACI141" s="866"/>
      <c r="ACJ141" s="866"/>
      <c r="ACK141" s="866"/>
      <c r="ACL141" s="866"/>
      <c r="ACM141" s="866"/>
      <c r="ACN141" s="866"/>
      <c r="ACO141" s="866"/>
      <c r="ACP141" s="866"/>
      <c r="ACQ141" s="866"/>
      <c r="ACR141" s="866"/>
      <c r="ACS141" s="866"/>
      <c r="ACT141" s="866"/>
      <c r="ACU141" s="866"/>
      <c r="ACV141" s="866"/>
      <c r="ACW141" s="866"/>
      <c r="ACX141" s="866"/>
      <c r="ACY141" s="866"/>
      <c r="ACZ141" s="866"/>
      <c r="ADA141" s="866"/>
      <c r="ADB141" s="866"/>
      <c r="ADC141" s="866"/>
      <c r="ADD141" s="866"/>
      <c r="ADE141" s="866"/>
      <c r="ADF141" s="866"/>
      <c r="ADG141" s="866"/>
      <c r="ADH141" s="866"/>
      <c r="ADI141" s="866"/>
      <c r="ADJ141" s="866"/>
      <c r="ADK141" s="866"/>
      <c r="ADL141" s="866"/>
      <c r="ADM141" s="866"/>
      <c r="ADN141" s="866"/>
      <c r="ADO141" s="866"/>
      <c r="ADP141" s="866"/>
      <c r="ADQ141" s="866"/>
      <c r="ADR141" s="866"/>
      <c r="ADS141" s="866"/>
      <c r="ADT141" s="866"/>
      <c r="ADU141" s="866"/>
      <c r="ADV141" s="866"/>
      <c r="ADW141" s="866"/>
      <c r="ADX141" s="866"/>
      <c r="ADY141" s="866"/>
      <c r="ADZ141" s="866"/>
      <c r="AEA141" s="866"/>
      <c r="AEB141" s="866"/>
      <c r="AEC141" s="866"/>
      <c r="AED141" s="866"/>
      <c r="AEE141" s="866"/>
      <c r="AEF141" s="866"/>
      <c r="AEG141" s="866"/>
      <c r="AEH141" s="866"/>
      <c r="AEI141" s="866"/>
      <c r="AEJ141" s="866"/>
      <c r="AEK141" s="866"/>
      <c r="AEL141" s="866"/>
      <c r="AEM141" s="866"/>
      <c r="AEN141" s="866"/>
      <c r="AEO141" s="866"/>
      <c r="AEP141" s="866"/>
      <c r="AEQ141" s="866"/>
      <c r="AER141" s="866"/>
      <c r="AES141" s="866"/>
      <c r="AET141" s="866"/>
      <c r="AEU141" s="866"/>
      <c r="AEV141" s="866"/>
      <c r="AEW141" s="866"/>
      <c r="AEX141" s="866"/>
      <c r="AEY141" s="866"/>
      <c r="AEZ141" s="866"/>
      <c r="AFA141" s="866"/>
      <c r="AFB141" s="866"/>
      <c r="AFC141" s="866"/>
      <c r="AFD141" s="866"/>
      <c r="AFE141" s="866"/>
      <c r="AFF141" s="866"/>
      <c r="AFG141" s="866"/>
      <c r="AFH141" s="866"/>
      <c r="AFI141" s="866"/>
      <c r="AFJ141" s="866"/>
      <c r="AFK141" s="866"/>
      <c r="AFL141" s="866"/>
      <c r="AFM141" s="866"/>
      <c r="AFN141" s="866"/>
      <c r="AFO141" s="866"/>
      <c r="AFP141" s="866"/>
      <c r="AFQ141" s="866"/>
      <c r="AFR141" s="866"/>
      <c r="AFS141" s="866"/>
      <c r="AFT141" s="866"/>
      <c r="AFU141" s="866"/>
      <c r="AFV141" s="866"/>
      <c r="AFW141" s="866"/>
      <c r="AFX141" s="866"/>
      <c r="AFY141" s="866"/>
      <c r="AFZ141" s="866"/>
      <c r="AGA141" s="866"/>
      <c r="AGB141" s="866"/>
      <c r="AGC141" s="866"/>
      <c r="AGD141" s="866"/>
      <c r="AGE141" s="866"/>
      <c r="AGF141" s="866"/>
      <c r="AGG141" s="866"/>
      <c r="AGH141" s="866"/>
      <c r="AGI141" s="866"/>
      <c r="AGJ141" s="866"/>
      <c r="AGK141" s="866"/>
      <c r="AGL141" s="866"/>
      <c r="AGM141" s="866"/>
      <c r="AGN141" s="866"/>
      <c r="AGO141" s="866"/>
      <c r="AGP141" s="866"/>
      <c r="AGQ141" s="866"/>
      <c r="AGR141" s="866"/>
      <c r="AGS141" s="866"/>
      <c r="AGT141" s="866"/>
      <c r="AGU141" s="866"/>
      <c r="AGV141" s="866"/>
      <c r="AGW141" s="866"/>
      <c r="AGX141" s="866"/>
      <c r="AGY141" s="866"/>
      <c r="AGZ141" s="866"/>
      <c r="AHA141" s="866"/>
      <c r="AHB141" s="866"/>
      <c r="AHC141" s="866"/>
      <c r="AHD141" s="866"/>
      <c r="AHE141" s="866"/>
      <c r="AHF141" s="866"/>
      <c r="AHG141" s="866"/>
      <c r="AHH141" s="866"/>
      <c r="AHI141" s="866"/>
      <c r="AHJ141" s="866"/>
      <c r="AHK141" s="866"/>
      <c r="AHL141" s="866"/>
      <c r="AHM141" s="866"/>
      <c r="AHN141" s="866"/>
      <c r="AHO141" s="866"/>
      <c r="AHP141" s="866"/>
      <c r="AHQ141" s="866"/>
      <c r="AHR141" s="866"/>
      <c r="AHS141" s="866"/>
      <c r="AHT141" s="866"/>
      <c r="AHU141" s="866"/>
      <c r="AHV141" s="866"/>
      <c r="AHW141" s="866"/>
      <c r="AHX141" s="866"/>
      <c r="AHY141" s="866"/>
      <c r="AHZ141" s="866"/>
      <c r="AIA141" s="866"/>
      <c r="AIB141" s="866"/>
      <c r="AIC141" s="866"/>
      <c r="AID141" s="866"/>
      <c r="AIE141" s="866"/>
      <c r="AIF141" s="866"/>
      <c r="AIG141" s="866"/>
      <c r="AIH141" s="866"/>
      <c r="AII141" s="866"/>
      <c r="AIJ141" s="866"/>
      <c r="AIK141" s="866"/>
      <c r="AIL141" s="866"/>
      <c r="AIM141" s="866"/>
      <c r="AIN141" s="866"/>
      <c r="AIO141" s="866"/>
      <c r="AIP141" s="866"/>
      <c r="AIQ141" s="866"/>
      <c r="AIR141" s="866"/>
      <c r="AIS141" s="866"/>
      <c r="AIT141" s="866"/>
      <c r="AIU141" s="866"/>
      <c r="AIV141" s="866"/>
      <c r="AIW141" s="866"/>
      <c r="AIX141" s="866"/>
      <c r="AIY141" s="866"/>
      <c r="AIZ141" s="866"/>
      <c r="AJA141" s="866"/>
      <c r="AJB141" s="866"/>
      <c r="AJC141" s="866"/>
      <c r="AJD141" s="866"/>
      <c r="AJE141" s="866"/>
      <c r="AJF141" s="866"/>
      <c r="AJG141" s="866"/>
      <c r="AJH141" s="866"/>
      <c r="AJI141" s="866"/>
      <c r="AJJ141" s="866"/>
      <c r="AJK141" s="866"/>
      <c r="AJL141" s="866"/>
      <c r="AJM141" s="866"/>
      <c r="AJN141" s="866"/>
      <c r="AJO141" s="866"/>
      <c r="AJP141" s="866"/>
      <c r="AJQ141" s="866"/>
      <c r="AJR141" s="866"/>
      <c r="AJS141" s="866"/>
      <c r="AJT141" s="866"/>
      <c r="AJU141" s="866"/>
      <c r="AJV141" s="866"/>
      <c r="AJW141" s="866"/>
      <c r="AJX141" s="866"/>
      <c r="AJY141" s="866"/>
      <c r="AJZ141" s="866"/>
      <c r="AKA141" s="866"/>
      <c r="AKB141" s="866"/>
      <c r="AKC141" s="866"/>
      <c r="AKD141" s="866"/>
      <c r="AKE141" s="866"/>
      <c r="AKF141" s="866"/>
      <c r="AKG141" s="866"/>
      <c r="AKH141" s="866"/>
      <c r="AKI141" s="866"/>
      <c r="AKJ141" s="866"/>
      <c r="AKK141" s="866"/>
      <c r="AKL141" s="866"/>
      <c r="AKM141" s="866"/>
      <c r="AKN141" s="866"/>
      <c r="AKO141" s="866"/>
      <c r="AKP141" s="866"/>
      <c r="AKQ141" s="866"/>
      <c r="AKR141" s="866"/>
      <c r="AKS141" s="866"/>
      <c r="AKT141" s="866"/>
      <c r="AKU141" s="866"/>
      <c r="AKV141" s="866"/>
      <c r="AKW141" s="866"/>
      <c r="AKX141" s="866"/>
      <c r="AKY141" s="866"/>
      <c r="AKZ141" s="866"/>
      <c r="ALA141" s="866"/>
      <c r="ALB141" s="866"/>
      <c r="ALC141" s="866"/>
      <c r="ALD141" s="866"/>
      <c r="ALE141" s="866"/>
      <c r="ALF141" s="866"/>
      <c r="ALG141" s="866"/>
      <c r="ALH141" s="866"/>
      <c r="ALI141" s="866"/>
      <c r="ALJ141" s="866"/>
      <c r="ALK141" s="866"/>
      <c r="ALL141" s="866"/>
      <c r="ALM141" s="866"/>
      <c r="ALN141" s="866"/>
      <c r="ALO141" s="866"/>
      <c r="ALP141" s="866"/>
      <c r="ALQ141" s="866"/>
      <c r="ALR141" s="866"/>
      <c r="ALS141" s="866"/>
      <c r="ALT141" s="866"/>
      <c r="ALU141" s="866"/>
      <c r="ALV141" s="866"/>
      <c r="ALW141" s="866"/>
      <c r="ALX141" s="866"/>
      <c r="ALY141" s="866"/>
      <c r="ALZ141" s="866"/>
      <c r="AMA141" s="866"/>
      <c r="AMB141" s="866"/>
      <c r="AMC141" s="866"/>
      <c r="AMD141" s="866"/>
      <c r="AME141" s="866"/>
    </row>
    <row r="142" spans="1:1019" s="844" customFormat="1" ht="11.25">
      <c r="A142" s="884"/>
      <c r="B142" s="868"/>
      <c r="C142" s="875"/>
      <c r="D142" s="876"/>
      <c r="E142" s="877"/>
      <c r="F142" s="878"/>
    </row>
    <row r="143" spans="1:1019" s="881" customFormat="1">
      <c r="A143" s="873"/>
      <c r="B143" s="874"/>
      <c r="C143" s="875"/>
      <c r="D143" s="876"/>
      <c r="E143" s="877"/>
      <c r="F143" s="878"/>
      <c r="G143" s="844"/>
      <c r="H143" s="844"/>
      <c r="I143" s="844"/>
      <c r="J143" s="844"/>
      <c r="K143" s="844"/>
      <c r="L143" s="844"/>
      <c r="M143" s="844"/>
      <c r="N143" s="844"/>
      <c r="O143" s="844"/>
      <c r="P143" s="844"/>
      <c r="Q143" s="844"/>
      <c r="R143" s="844"/>
      <c r="S143" s="844"/>
      <c r="T143" s="844"/>
      <c r="U143" s="844"/>
      <c r="V143" s="844"/>
      <c r="W143" s="844"/>
      <c r="X143" s="844"/>
      <c r="Y143" s="844"/>
      <c r="Z143" s="844"/>
      <c r="AA143" s="844"/>
      <c r="AB143" s="844"/>
      <c r="AC143" s="844"/>
      <c r="AD143" s="844"/>
      <c r="AE143" s="844"/>
      <c r="AF143" s="844"/>
      <c r="AG143" s="844"/>
      <c r="AH143" s="844"/>
      <c r="AI143" s="844"/>
      <c r="AJ143" s="844"/>
      <c r="AK143" s="844"/>
      <c r="AL143" s="844"/>
      <c r="AM143" s="844"/>
      <c r="AN143" s="844"/>
      <c r="AO143" s="844"/>
      <c r="AP143" s="844"/>
      <c r="AQ143" s="844"/>
      <c r="AR143" s="844"/>
      <c r="AS143" s="844"/>
      <c r="AT143" s="844"/>
      <c r="AU143" s="844"/>
      <c r="AV143" s="844"/>
      <c r="AW143" s="844"/>
      <c r="AX143" s="844"/>
      <c r="AY143" s="844"/>
      <c r="AZ143" s="844"/>
      <c r="BA143" s="844"/>
      <c r="BB143" s="844"/>
      <c r="BC143" s="844"/>
      <c r="BD143" s="844"/>
      <c r="BE143" s="844"/>
      <c r="BF143" s="844"/>
      <c r="BG143" s="844"/>
      <c r="BH143" s="844"/>
      <c r="BI143" s="844"/>
      <c r="BJ143" s="844"/>
      <c r="BK143" s="844"/>
      <c r="BL143" s="844"/>
      <c r="BM143" s="844"/>
      <c r="BN143" s="844"/>
      <c r="BO143" s="844"/>
      <c r="BP143" s="844"/>
      <c r="BQ143" s="844"/>
      <c r="BR143" s="844"/>
      <c r="BS143" s="844"/>
      <c r="BT143" s="844"/>
      <c r="BU143" s="844"/>
      <c r="BV143" s="844"/>
      <c r="BW143" s="844"/>
      <c r="BX143" s="844"/>
      <c r="BY143" s="844"/>
      <c r="BZ143" s="844"/>
      <c r="CA143" s="844"/>
      <c r="CB143" s="844"/>
      <c r="CC143" s="844"/>
      <c r="CD143" s="844"/>
      <c r="CE143" s="844"/>
      <c r="CF143" s="844"/>
      <c r="CG143" s="844"/>
      <c r="CH143" s="844"/>
      <c r="CI143" s="844"/>
      <c r="CJ143" s="844"/>
      <c r="CK143" s="844"/>
      <c r="CL143" s="844"/>
      <c r="CM143" s="844"/>
      <c r="CN143" s="844"/>
      <c r="CO143" s="844"/>
      <c r="CP143" s="844"/>
      <c r="CQ143" s="844"/>
      <c r="CR143" s="844"/>
      <c r="CS143" s="844"/>
      <c r="CT143" s="844"/>
      <c r="CU143" s="844"/>
      <c r="CV143" s="844"/>
      <c r="CW143" s="844"/>
      <c r="CX143" s="844"/>
      <c r="CY143" s="844"/>
      <c r="CZ143" s="844"/>
      <c r="DA143" s="844"/>
      <c r="DB143" s="844"/>
      <c r="DC143" s="844"/>
      <c r="DD143" s="844"/>
      <c r="DE143" s="844"/>
      <c r="DF143" s="844"/>
      <c r="DG143" s="844"/>
      <c r="DH143" s="844"/>
      <c r="DI143" s="844"/>
      <c r="DJ143" s="844"/>
      <c r="DK143" s="844"/>
      <c r="DL143" s="844"/>
      <c r="DM143" s="844"/>
      <c r="DN143" s="844"/>
      <c r="DO143" s="844"/>
      <c r="DP143" s="844"/>
      <c r="DQ143" s="844"/>
      <c r="DR143" s="844"/>
      <c r="DS143" s="844"/>
      <c r="DT143" s="844"/>
      <c r="DU143" s="844"/>
      <c r="DV143" s="844"/>
      <c r="DW143" s="844"/>
      <c r="DX143" s="844"/>
      <c r="DY143" s="844"/>
      <c r="DZ143" s="844"/>
      <c r="EA143" s="844"/>
      <c r="EB143" s="844"/>
      <c r="EC143" s="844"/>
      <c r="ED143" s="844"/>
      <c r="EE143" s="844"/>
      <c r="EF143" s="844"/>
      <c r="EG143" s="844"/>
      <c r="EH143" s="844"/>
      <c r="EI143" s="844"/>
      <c r="EJ143" s="844"/>
      <c r="EK143" s="844"/>
      <c r="EL143" s="844"/>
      <c r="EM143" s="844"/>
      <c r="EN143" s="844"/>
      <c r="EO143" s="844"/>
      <c r="EP143" s="844"/>
      <c r="EQ143" s="844"/>
      <c r="ER143" s="844"/>
      <c r="ES143" s="844"/>
      <c r="ET143" s="844"/>
      <c r="EU143" s="844"/>
      <c r="EV143" s="844"/>
      <c r="EW143" s="844"/>
      <c r="EX143" s="844"/>
      <c r="EY143" s="844"/>
      <c r="EZ143" s="844"/>
      <c r="FA143" s="844"/>
      <c r="FB143" s="844"/>
      <c r="FC143" s="844"/>
      <c r="FD143" s="844"/>
      <c r="FE143" s="844"/>
      <c r="FF143" s="844"/>
      <c r="FG143" s="844"/>
      <c r="FH143" s="844"/>
      <c r="FI143" s="844"/>
      <c r="FJ143" s="844"/>
      <c r="FK143" s="844"/>
      <c r="FL143" s="844"/>
      <c r="FM143" s="844"/>
      <c r="FN143" s="844"/>
      <c r="FO143" s="844"/>
      <c r="FP143" s="844"/>
      <c r="FQ143" s="844"/>
      <c r="FR143" s="844"/>
      <c r="FS143" s="844"/>
      <c r="FT143" s="844"/>
      <c r="FU143" s="844"/>
      <c r="FV143" s="844"/>
      <c r="FW143" s="844"/>
      <c r="FX143" s="844"/>
      <c r="FY143" s="844"/>
      <c r="FZ143" s="844"/>
      <c r="GA143" s="844"/>
      <c r="GB143" s="844"/>
      <c r="GC143" s="844"/>
      <c r="GD143" s="844"/>
      <c r="GE143" s="844"/>
      <c r="GF143" s="844"/>
      <c r="GG143" s="844"/>
      <c r="GH143" s="844"/>
      <c r="GI143" s="844"/>
      <c r="GJ143" s="844"/>
      <c r="GK143" s="844"/>
      <c r="GL143" s="844"/>
      <c r="GM143" s="844"/>
      <c r="GN143" s="844"/>
      <c r="GO143" s="844"/>
      <c r="GP143" s="844"/>
      <c r="GQ143" s="844"/>
      <c r="GR143" s="844"/>
      <c r="GS143" s="844"/>
      <c r="GT143" s="844"/>
      <c r="GU143" s="844"/>
      <c r="GV143" s="844"/>
      <c r="GW143" s="844"/>
      <c r="GX143" s="844"/>
      <c r="GY143" s="844"/>
      <c r="GZ143" s="844"/>
      <c r="HA143" s="844"/>
      <c r="HB143" s="844"/>
      <c r="HC143" s="844"/>
      <c r="HD143" s="844"/>
      <c r="HE143" s="844"/>
      <c r="HF143" s="844"/>
      <c r="HG143" s="844"/>
      <c r="HH143" s="844"/>
      <c r="HI143" s="844"/>
      <c r="HJ143" s="844"/>
      <c r="HK143" s="844"/>
      <c r="HL143" s="844"/>
      <c r="HM143" s="844"/>
      <c r="HN143" s="844"/>
      <c r="HO143" s="844"/>
      <c r="HP143" s="844"/>
      <c r="HQ143" s="844"/>
      <c r="HR143" s="844"/>
      <c r="HS143" s="844"/>
      <c r="HT143" s="844"/>
      <c r="HU143" s="844"/>
      <c r="HV143" s="844"/>
      <c r="HW143" s="844"/>
      <c r="HX143" s="844"/>
      <c r="HY143" s="844"/>
      <c r="HZ143" s="844"/>
      <c r="IA143" s="844"/>
      <c r="IB143" s="844"/>
      <c r="IC143" s="844"/>
      <c r="ID143" s="844"/>
      <c r="IE143" s="844"/>
      <c r="IF143" s="844"/>
      <c r="IG143" s="844"/>
      <c r="IH143" s="844"/>
      <c r="II143" s="844"/>
      <c r="IJ143" s="844"/>
      <c r="IK143" s="844"/>
      <c r="IL143" s="844"/>
      <c r="IM143" s="844"/>
      <c r="IN143" s="844"/>
      <c r="IO143" s="844"/>
      <c r="IP143" s="844"/>
      <c r="IQ143" s="844"/>
      <c r="IR143" s="844"/>
      <c r="IS143" s="844"/>
      <c r="IT143" s="844"/>
      <c r="IU143" s="844"/>
      <c r="IV143" s="844"/>
      <c r="IW143" s="844"/>
      <c r="IX143" s="844"/>
      <c r="IY143" s="844"/>
      <c r="IZ143" s="844"/>
      <c r="JA143" s="844"/>
      <c r="JB143" s="844"/>
      <c r="JC143" s="844"/>
      <c r="JD143" s="844"/>
      <c r="JE143" s="844"/>
      <c r="JF143" s="844"/>
      <c r="JG143" s="844"/>
      <c r="JH143" s="844"/>
      <c r="JI143" s="844"/>
      <c r="JJ143" s="844"/>
      <c r="JK143" s="844"/>
      <c r="JL143" s="844"/>
      <c r="JM143" s="844"/>
      <c r="JN143" s="844"/>
      <c r="JO143" s="844"/>
      <c r="JP143" s="844"/>
      <c r="JQ143" s="844"/>
      <c r="JR143" s="844"/>
      <c r="JS143" s="844"/>
      <c r="JT143" s="844"/>
      <c r="JU143" s="844"/>
      <c r="JV143" s="844"/>
      <c r="JW143" s="844"/>
      <c r="JX143" s="844"/>
      <c r="JY143" s="844"/>
      <c r="JZ143" s="844"/>
      <c r="KA143" s="844"/>
      <c r="KB143" s="844"/>
      <c r="KC143" s="844"/>
      <c r="KD143" s="844"/>
      <c r="KE143" s="844"/>
      <c r="KF143" s="844"/>
      <c r="KG143" s="844"/>
      <c r="KH143" s="844"/>
      <c r="KI143" s="844"/>
      <c r="KJ143" s="844"/>
      <c r="KK143" s="844"/>
      <c r="KL143" s="844"/>
      <c r="KM143" s="844"/>
      <c r="KN143" s="844"/>
      <c r="KO143" s="844"/>
      <c r="KP143" s="844"/>
      <c r="KQ143" s="844"/>
      <c r="KR143" s="844"/>
      <c r="KS143" s="844"/>
      <c r="KT143" s="844"/>
      <c r="KU143" s="844"/>
      <c r="KV143" s="844"/>
      <c r="KW143" s="844"/>
      <c r="KX143" s="844"/>
      <c r="KY143" s="844"/>
      <c r="KZ143" s="844"/>
      <c r="LA143" s="844"/>
      <c r="LB143" s="844"/>
      <c r="LC143" s="844"/>
      <c r="LD143" s="844"/>
      <c r="LE143" s="844"/>
      <c r="LF143" s="844"/>
      <c r="LG143" s="844"/>
      <c r="LH143" s="844"/>
      <c r="LI143" s="844"/>
      <c r="LJ143" s="844"/>
      <c r="LK143" s="844"/>
      <c r="LL143" s="844"/>
      <c r="LM143" s="844"/>
      <c r="LN143" s="844"/>
      <c r="LO143" s="844"/>
      <c r="LP143" s="844"/>
      <c r="LQ143" s="844"/>
      <c r="LR143" s="844"/>
      <c r="LS143" s="844"/>
      <c r="LT143" s="844"/>
      <c r="LU143" s="844"/>
      <c r="LV143" s="844"/>
      <c r="LW143" s="844"/>
      <c r="LX143" s="844"/>
      <c r="LY143" s="844"/>
      <c r="LZ143" s="844"/>
      <c r="MA143" s="844"/>
      <c r="MB143" s="844"/>
      <c r="MC143" s="844"/>
      <c r="MD143" s="844"/>
      <c r="ME143" s="844"/>
      <c r="MF143" s="844"/>
      <c r="MG143" s="844"/>
      <c r="MH143" s="844"/>
      <c r="MI143" s="844"/>
      <c r="MJ143" s="844"/>
      <c r="MK143" s="844"/>
      <c r="ML143" s="844"/>
      <c r="MM143" s="844"/>
      <c r="MN143" s="844"/>
      <c r="MO143" s="844"/>
      <c r="MP143" s="844"/>
      <c r="MQ143" s="844"/>
      <c r="MR143" s="844"/>
      <c r="MS143" s="844"/>
      <c r="MT143" s="844"/>
      <c r="MU143" s="844"/>
      <c r="MV143" s="844"/>
      <c r="MW143" s="844"/>
      <c r="MX143" s="844"/>
      <c r="MY143" s="844"/>
      <c r="MZ143" s="844"/>
      <c r="NA143" s="844"/>
      <c r="NB143" s="844"/>
      <c r="NC143" s="844"/>
      <c r="ND143" s="844"/>
      <c r="NE143" s="844"/>
      <c r="NF143" s="844"/>
      <c r="NG143" s="844"/>
      <c r="NH143" s="844"/>
      <c r="NI143" s="844"/>
      <c r="NJ143" s="844"/>
      <c r="NK143" s="844"/>
      <c r="NL143" s="844"/>
      <c r="NM143" s="844"/>
      <c r="NN143" s="844"/>
      <c r="NO143" s="844"/>
      <c r="NP143" s="844"/>
      <c r="NQ143" s="844"/>
      <c r="NR143" s="844"/>
      <c r="NS143" s="844"/>
      <c r="NT143" s="844"/>
      <c r="NU143" s="844"/>
      <c r="NV143" s="844"/>
      <c r="NW143" s="844"/>
      <c r="NX143" s="844"/>
      <c r="NY143" s="844"/>
      <c r="NZ143" s="844"/>
      <c r="OA143" s="844"/>
      <c r="OB143" s="844"/>
      <c r="OC143" s="844"/>
      <c r="OD143" s="844"/>
      <c r="OE143" s="844"/>
      <c r="OF143" s="844"/>
      <c r="OG143" s="844"/>
      <c r="OH143" s="844"/>
      <c r="OI143" s="844"/>
      <c r="OJ143" s="844"/>
      <c r="OK143" s="844"/>
      <c r="OL143" s="844"/>
      <c r="OM143" s="844"/>
      <c r="ON143" s="844"/>
      <c r="OO143" s="844"/>
      <c r="OP143" s="844"/>
      <c r="OQ143" s="844"/>
      <c r="OR143" s="844"/>
      <c r="OS143" s="844"/>
      <c r="OT143" s="844"/>
      <c r="OU143" s="844"/>
      <c r="OV143" s="844"/>
      <c r="OW143" s="844"/>
      <c r="OX143" s="844"/>
      <c r="OY143" s="844"/>
      <c r="OZ143" s="844"/>
      <c r="PA143" s="844"/>
      <c r="PB143" s="844"/>
      <c r="PC143" s="844"/>
      <c r="PD143" s="844"/>
      <c r="PE143" s="844"/>
      <c r="PF143" s="844"/>
      <c r="PG143" s="844"/>
      <c r="PH143" s="844"/>
      <c r="PI143" s="844"/>
      <c r="PJ143" s="844"/>
      <c r="PK143" s="844"/>
      <c r="PL143" s="844"/>
      <c r="PM143" s="844"/>
      <c r="PN143" s="844"/>
      <c r="PO143" s="844"/>
      <c r="PP143" s="844"/>
      <c r="PQ143" s="844"/>
      <c r="PR143" s="844"/>
      <c r="PS143" s="844"/>
      <c r="PT143" s="844"/>
      <c r="PU143" s="844"/>
      <c r="PV143" s="844"/>
      <c r="PW143" s="844"/>
      <c r="PX143" s="844"/>
      <c r="PY143" s="844"/>
      <c r="PZ143" s="844"/>
      <c r="QA143" s="844"/>
      <c r="QB143" s="844"/>
      <c r="QC143" s="844"/>
      <c r="QD143" s="844"/>
      <c r="QE143" s="844"/>
      <c r="QF143" s="844"/>
      <c r="QG143" s="844"/>
      <c r="QH143" s="844"/>
      <c r="QI143" s="844"/>
      <c r="QJ143" s="844"/>
      <c r="QK143" s="844"/>
      <c r="QL143" s="844"/>
      <c r="QM143" s="844"/>
      <c r="QN143" s="844"/>
      <c r="QO143" s="844"/>
      <c r="QP143" s="844"/>
      <c r="QQ143" s="844"/>
      <c r="QR143" s="844"/>
      <c r="QS143" s="844"/>
      <c r="QT143" s="844"/>
      <c r="QU143" s="844"/>
      <c r="QV143" s="844"/>
      <c r="QW143" s="844"/>
      <c r="QX143" s="844"/>
      <c r="QY143" s="844"/>
      <c r="QZ143" s="844"/>
      <c r="RA143" s="844"/>
      <c r="RB143" s="844"/>
      <c r="RC143" s="844"/>
      <c r="RD143" s="844"/>
      <c r="RE143" s="844"/>
      <c r="RF143" s="844"/>
      <c r="RG143" s="844"/>
      <c r="RH143" s="844"/>
      <c r="RI143" s="844"/>
      <c r="RJ143" s="844"/>
      <c r="RK143" s="844"/>
      <c r="RL143" s="844"/>
      <c r="RM143" s="844"/>
      <c r="RN143" s="844"/>
      <c r="RO143" s="844"/>
      <c r="RP143" s="844"/>
      <c r="RQ143" s="844"/>
      <c r="RR143" s="844"/>
      <c r="RS143" s="844"/>
      <c r="RT143" s="844"/>
      <c r="RU143" s="844"/>
      <c r="RV143" s="844"/>
      <c r="RW143" s="844"/>
      <c r="RX143" s="844"/>
      <c r="RY143" s="844"/>
      <c r="RZ143" s="844"/>
      <c r="SA143" s="844"/>
      <c r="SB143" s="844"/>
      <c r="SC143" s="844"/>
      <c r="SD143" s="844"/>
      <c r="SE143" s="844"/>
      <c r="SF143" s="844"/>
      <c r="SG143" s="844"/>
      <c r="SH143" s="844"/>
      <c r="SI143" s="844"/>
      <c r="SJ143" s="844"/>
      <c r="SK143" s="844"/>
      <c r="SL143" s="844"/>
      <c r="SM143" s="844"/>
      <c r="SN143" s="844"/>
      <c r="SO143" s="844"/>
      <c r="SP143" s="844"/>
      <c r="SQ143" s="844"/>
      <c r="SR143" s="844"/>
      <c r="SS143" s="844"/>
      <c r="ST143" s="844"/>
      <c r="SU143" s="844"/>
      <c r="SV143" s="844"/>
      <c r="SW143" s="844"/>
      <c r="SX143" s="844"/>
      <c r="SY143" s="844"/>
      <c r="SZ143" s="844"/>
      <c r="TA143" s="844"/>
      <c r="TB143" s="844"/>
      <c r="TC143" s="844"/>
      <c r="TD143" s="844"/>
      <c r="TE143" s="844"/>
      <c r="TF143" s="844"/>
      <c r="TG143" s="844"/>
      <c r="TH143" s="844"/>
      <c r="TI143" s="844"/>
      <c r="TJ143" s="844"/>
      <c r="TK143" s="844"/>
      <c r="TL143" s="844"/>
      <c r="TM143" s="844"/>
      <c r="TN143" s="844"/>
      <c r="TO143" s="844"/>
      <c r="TP143" s="844"/>
      <c r="TQ143" s="844"/>
      <c r="TR143" s="844"/>
      <c r="TS143" s="844"/>
      <c r="TT143" s="844"/>
      <c r="TU143" s="844"/>
      <c r="TV143" s="844"/>
      <c r="TW143" s="844"/>
      <c r="TX143" s="844"/>
      <c r="TY143" s="844"/>
      <c r="TZ143" s="844"/>
      <c r="UA143" s="844"/>
      <c r="UB143" s="844"/>
      <c r="UC143" s="844"/>
      <c r="UD143" s="844"/>
      <c r="UE143" s="844"/>
      <c r="UF143" s="844"/>
      <c r="UG143" s="844"/>
      <c r="UH143" s="844"/>
      <c r="UI143" s="844"/>
      <c r="UJ143" s="844"/>
      <c r="UK143" s="844"/>
      <c r="UL143" s="844"/>
      <c r="UM143" s="844"/>
      <c r="UN143" s="844"/>
      <c r="UO143" s="844"/>
      <c r="UP143" s="844"/>
      <c r="UQ143" s="844"/>
      <c r="UR143" s="844"/>
      <c r="US143" s="844"/>
      <c r="UT143" s="844"/>
      <c r="UU143" s="844"/>
      <c r="UV143" s="844"/>
      <c r="UW143" s="844"/>
      <c r="UX143" s="844"/>
      <c r="UY143" s="844"/>
      <c r="UZ143" s="844"/>
      <c r="VA143" s="844"/>
      <c r="VB143" s="844"/>
      <c r="VC143" s="844"/>
      <c r="VD143" s="844"/>
      <c r="VE143" s="844"/>
      <c r="VF143" s="844"/>
      <c r="VG143" s="844"/>
      <c r="VH143" s="844"/>
      <c r="VI143" s="844"/>
      <c r="VJ143" s="844"/>
      <c r="VK143" s="844"/>
      <c r="VL143" s="844"/>
      <c r="VM143" s="844"/>
      <c r="VN143" s="844"/>
      <c r="VO143" s="844"/>
      <c r="VP143" s="844"/>
      <c r="VQ143" s="844"/>
      <c r="VR143" s="844"/>
      <c r="VS143" s="844"/>
      <c r="VT143" s="844"/>
      <c r="VU143" s="844"/>
      <c r="VV143" s="844"/>
      <c r="VW143" s="844"/>
      <c r="VX143" s="844"/>
      <c r="VY143" s="844"/>
      <c r="VZ143" s="844"/>
      <c r="WA143" s="844"/>
      <c r="WB143" s="844"/>
      <c r="WC143" s="844"/>
      <c r="WD143" s="844"/>
      <c r="WE143" s="844"/>
      <c r="WF143" s="844"/>
      <c r="WG143" s="844"/>
      <c r="WH143" s="844"/>
      <c r="WI143" s="844"/>
      <c r="WJ143" s="844"/>
      <c r="WK143" s="844"/>
      <c r="WL143" s="844"/>
      <c r="WM143" s="844"/>
      <c r="WN143" s="844"/>
      <c r="WO143" s="844"/>
      <c r="WP143" s="844"/>
      <c r="WQ143" s="844"/>
      <c r="WR143" s="844"/>
      <c r="WS143" s="844"/>
      <c r="WT143" s="844"/>
      <c r="WU143" s="844"/>
      <c r="WV143" s="844"/>
      <c r="WW143" s="844"/>
      <c r="WX143" s="844"/>
      <c r="WY143" s="844"/>
      <c r="WZ143" s="844"/>
      <c r="XA143" s="844"/>
      <c r="XB143" s="844"/>
      <c r="XC143" s="844"/>
      <c r="XD143" s="844"/>
      <c r="XE143" s="844"/>
      <c r="XF143" s="844"/>
      <c r="XG143" s="844"/>
      <c r="XH143" s="844"/>
      <c r="XI143" s="844"/>
      <c r="XJ143" s="844"/>
      <c r="XK143" s="844"/>
      <c r="XL143" s="844"/>
      <c r="XM143" s="844"/>
      <c r="XN143" s="844"/>
      <c r="XO143" s="844"/>
      <c r="XP143" s="844"/>
      <c r="XQ143" s="844"/>
      <c r="XR143" s="844"/>
      <c r="XS143" s="844"/>
      <c r="XT143" s="844"/>
      <c r="XU143" s="844"/>
      <c r="XV143" s="844"/>
      <c r="XW143" s="844"/>
      <c r="XX143" s="844"/>
      <c r="XY143" s="844"/>
      <c r="XZ143" s="844"/>
      <c r="YA143" s="844"/>
      <c r="YB143" s="844"/>
      <c r="YC143" s="844"/>
      <c r="YD143" s="844"/>
      <c r="YE143" s="844"/>
      <c r="YF143" s="844"/>
      <c r="YG143" s="844"/>
      <c r="YH143" s="844"/>
      <c r="YI143" s="844"/>
      <c r="YJ143" s="844"/>
      <c r="YK143" s="844"/>
      <c r="YL143" s="844"/>
      <c r="YM143" s="844"/>
      <c r="YN143" s="844"/>
      <c r="YO143" s="844"/>
      <c r="YP143" s="844"/>
      <c r="YQ143" s="844"/>
      <c r="YR143" s="844"/>
      <c r="YS143" s="844"/>
      <c r="YT143" s="844"/>
      <c r="YU143" s="844"/>
      <c r="YV143" s="844"/>
      <c r="YW143" s="844"/>
      <c r="YX143" s="844"/>
      <c r="YY143" s="844"/>
      <c r="YZ143" s="844"/>
      <c r="ZA143" s="844"/>
      <c r="ZB143" s="844"/>
      <c r="ZC143" s="844"/>
      <c r="ZD143" s="844"/>
      <c r="ZE143" s="844"/>
      <c r="ZF143" s="844"/>
      <c r="ZG143" s="844"/>
      <c r="ZH143" s="844"/>
      <c r="ZI143" s="844"/>
      <c r="ZJ143" s="844"/>
      <c r="ZK143" s="844"/>
      <c r="ZL143" s="844"/>
      <c r="ZM143" s="844"/>
      <c r="ZN143" s="844"/>
      <c r="ZO143" s="844"/>
      <c r="ZP143" s="844"/>
      <c r="ZQ143" s="844"/>
      <c r="ZR143" s="844"/>
      <c r="ZS143" s="844"/>
      <c r="ZT143" s="844"/>
      <c r="ZU143" s="844"/>
      <c r="ZV143" s="844"/>
      <c r="ZW143" s="844"/>
      <c r="ZX143" s="844"/>
      <c r="ZY143" s="844"/>
      <c r="ZZ143" s="844"/>
      <c r="AAA143" s="844"/>
      <c r="AAB143" s="844"/>
      <c r="AAC143" s="844"/>
      <c r="AAD143" s="844"/>
      <c r="AAE143" s="844"/>
      <c r="AAF143" s="844"/>
      <c r="AAG143" s="844"/>
      <c r="AAH143" s="844"/>
      <c r="AAI143" s="844"/>
      <c r="AAJ143" s="844"/>
      <c r="AAK143" s="844"/>
      <c r="AAL143" s="844"/>
      <c r="AAM143" s="844"/>
      <c r="AAN143" s="844"/>
      <c r="AAO143" s="844"/>
      <c r="AAP143" s="844"/>
      <c r="AAQ143" s="844"/>
      <c r="AAR143" s="844"/>
      <c r="AAS143" s="844"/>
      <c r="AAT143" s="844"/>
      <c r="AAU143" s="844"/>
      <c r="AAV143" s="844"/>
      <c r="AAW143" s="844"/>
      <c r="AAX143" s="844"/>
      <c r="AAY143" s="844"/>
      <c r="AAZ143" s="844"/>
      <c r="ABA143" s="844"/>
      <c r="ABB143" s="844"/>
      <c r="ABC143" s="844"/>
      <c r="ABD143" s="844"/>
      <c r="ABE143" s="844"/>
      <c r="ABF143" s="844"/>
      <c r="ABG143" s="844"/>
      <c r="ABH143" s="844"/>
      <c r="ABI143" s="844"/>
      <c r="ABJ143" s="844"/>
      <c r="ABK143" s="844"/>
      <c r="ABL143" s="844"/>
      <c r="ABM143" s="844"/>
      <c r="ABN143" s="844"/>
      <c r="ABO143" s="844"/>
      <c r="ABP143" s="844"/>
      <c r="ABQ143" s="844"/>
      <c r="ABR143" s="844"/>
      <c r="ABS143" s="844"/>
      <c r="ABT143" s="844"/>
      <c r="ABU143" s="844"/>
      <c r="ABV143" s="844"/>
      <c r="ABW143" s="844"/>
      <c r="ABX143" s="844"/>
      <c r="ABY143" s="844"/>
      <c r="ABZ143" s="844"/>
      <c r="ACA143" s="844"/>
      <c r="ACB143" s="844"/>
      <c r="ACC143" s="844"/>
      <c r="ACD143" s="844"/>
      <c r="ACE143" s="844"/>
      <c r="ACF143" s="844"/>
      <c r="ACG143" s="844"/>
      <c r="ACH143" s="844"/>
      <c r="ACI143" s="844"/>
      <c r="ACJ143" s="844"/>
      <c r="ACK143" s="844"/>
      <c r="ACL143" s="844"/>
      <c r="ACM143" s="844"/>
      <c r="ACN143" s="844"/>
      <c r="ACO143" s="844"/>
      <c r="ACP143" s="844"/>
      <c r="ACQ143" s="844"/>
      <c r="ACR143" s="844"/>
      <c r="ACS143" s="844"/>
      <c r="ACT143" s="844"/>
      <c r="ACU143" s="844"/>
      <c r="ACV143" s="844"/>
      <c r="ACW143" s="844"/>
      <c r="ACX143" s="844"/>
      <c r="ACY143" s="844"/>
      <c r="ACZ143" s="844"/>
      <c r="ADA143" s="844"/>
      <c r="ADB143" s="844"/>
      <c r="ADC143" s="844"/>
      <c r="ADD143" s="844"/>
      <c r="ADE143" s="844"/>
      <c r="ADF143" s="844"/>
      <c r="ADG143" s="844"/>
      <c r="ADH143" s="844"/>
      <c r="ADI143" s="844"/>
      <c r="ADJ143" s="844"/>
      <c r="ADK143" s="844"/>
      <c r="ADL143" s="844"/>
      <c r="ADM143" s="844"/>
      <c r="ADN143" s="844"/>
      <c r="ADO143" s="844"/>
      <c r="ADP143" s="844"/>
      <c r="ADQ143" s="844"/>
      <c r="ADR143" s="844"/>
      <c r="ADS143" s="844"/>
      <c r="ADT143" s="844"/>
      <c r="ADU143" s="844"/>
      <c r="ADV143" s="844"/>
      <c r="ADW143" s="844"/>
      <c r="ADX143" s="844"/>
      <c r="ADY143" s="844"/>
      <c r="ADZ143" s="844"/>
      <c r="AEA143" s="844"/>
      <c r="AEB143" s="844"/>
      <c r="AEC143" s="844"/>
      <c r="AED143" s="844"/>
      <c r="AEE143" s="844"/>
      <c r="AEF143" s="844"/>
      <c r="AEG143" s="844"/>
      <c r="AEH143" s="844"/>
      <c r="AEI143" s="844"/>
      <c r="AEJ143" s="844"/>
      <c r="AEK143" s="844"/>
      <c r="AEL143" s="844"/>
      <c r="AEM143" s="844"/>
      <c r="AEN143" s="844"/>
      <c r="AEO143" s="844"/>
      <c r="AEP143" s="844"/>
      <c r="AEQ143" s="844"/>
      <c r="AER143" s="844"/>
      <c r="AES143" s="844"/>
      <c r="AET143" s="844"/>
      <c r="AEU143" s="844"/>
      <c r="AEV143" s="844"/>
      <c r="AEW143" s="844"/>
      <c r="AEX143" s="844"/>
      <c r="AEY143" s="844"/>
      <c r="AEZ143" s="844"/>
      <c r="AFA143" s="844"/>
      <c r="AFB143" s="844"/>
      <c r="AFC143" s="844"/>
      <c r="AFD143" s="844"/>
      <c r="AFE143" s="844"/>
      <c r="AFF143" s="844"/>
      <c r="AFG143" s="844"/>
      <c r="AFH143" s="844"/>
      <c r="AFI143" s="844"/>
      <c r="AFJ143" s="844"/>
      <c r="AFK143" s="844"/>
      <c r="AFL143" s="844"/>
      <c r="AFM143" s="844"/>
      <c r="AFN143" s="844"/>
      <c r="AFO143" s="844"/>
      <c r="AFP143" s="844"/>
      <c r="AFQ143" s="844"/>
      <c r="AFR143" s="844"/>
      <c r="AFS143" s="844"/>
      <c r="AFT143" s="844"/>
      <c r="AFU143" s="844"/>
      <c r="AFV143" s="844"/>
      <c r="AFW143" s="844"/>
      <c r="AFX143" s="844"/>
      <c r="AFY143" s="844"/>
      <c r="AFZ143" s="844"/>
      <c r="AGA143" s="844"/>
      <c r="AGB143" s="844"/>
      <c r="AGC143" s="844"/>
      <c r="AGD143" s="844"/>
      <c r="AGE143" s="844"/>
      <c r="AGF143" s="844"/>
      <c r="AGG143" s="844"/>
      <c r="AGH143" s="844"/>
      <c r="AGI143" s="844"/>
      <c r="AGJ143" s="844"/>
      <c r="AGK143" s="844"/>
      <c r="AGL143" s="844"/>
      <c r="AGM143" s="844"/>
      <c r="AGN143" s="844"/>
      <c r="AGO143" s="844"/>
      <c r="AGP143" s="844"/>
      <c r="AGQ143" s="844"/>
      <c r="AGR143" s="844"/>
      <c r="AGS143" s="844"/>
      <c r="AGT143" s="844"/>
      <c r="AGU143" s="844"/>
      <c r="AGV143" s="844"/>
      <c r="AGW143" s="844"/>
      <c r="AGX143" s="844"/>
      <c r="AGY143" s="844"/>
      <c r="AGZ143" s="844"/>
      <c r="AHA143" s="844"/>
      <c r="AHB143" s="844"/>
      <c r="AHC143" s="844"/>
      <c r="AHD143" s="844"/>
      <c r="AHE143" s="844"/>
      <c r="AHF143" s="844"/>
      <c r="AHG143" s="844"/>
      <c r="AHH143" s="844"/>
      <c r="AHI143" s="844"/>
      <c r="AHJ143" s="844"/>
      <c r="AHK143" s="844"/>
      <c r="AHL143" s="844"/>
      <c r="AHM143" s="844"/>
      <c r="AHN143" s="844"/>
      <c r="AHO143" s="844"/>
      <c r="AHP143" s="844"/>
      <c r="AHQ143" s="844"/>
      <c r="AHR143" s="844"/>
      <c r="AHS143" s="844"/>
      <c r="AHT143" s="844"/>
      <c r="AHU143" s="844"/>
      <c r="AHV143" s="844"/>
      <c r="AHW143" s="844"/>
      <c r="AHX143" s="844"/>
      <c r="AHY143" s="844"/>
      <c r="AHZ143" s="844"/>
      <c r="AIA143" s="844"/>
      <c r="AIB143" s="844"/>
      <c r="AIC143" s="844"/>
      <c r="AID143" s="844"/>
      <c r="AIE143" s="844"/>
      <c r="AIF143" s="844"/>
      <c r="AIG143" s="844"/>
      <c r="AIH143" s="844"/>
      <c r="AII143" s="844"/>
      <c r="AIJ143" s="844"/>
      <c r="AIK143" s="844"/>
      <c r="AIL143" s="844"/>
      <c r="AIM143" s="844"/>
      <c r="AIN143" s="844"/>
      <c r="AIO143" s="844"/>
      <c r="AIP143" s="844"/>
      <c r="AIQ143" s="844"/>
      <c r="AIR143" s="844"/>
      <c r="AIS143" s="844"/>
      <c r="AIT143" s="844"/>
      <c r="AIU143" s="844"/>
      <c r="AIV143" s="844"/>
      <c r="AIW143" s="844"/>
      <c r="AIX143" s="844"/>
      <c r="AIY143" s="844"/>
      <c r="AIZ143" s="844"/>
      <c r="AJA143" s="844"/>
      <c r="AJB143" s="844"/>
      <c r="AJC143" s="844"/>
      <c r="AJD143" s="844"/>
      <c r="AJE143" s="844"/>
      <c r="AJF143" s="844"/>
      <c r="AJG143" s="844"/>
      <c r="AJH143" s="844"/>
      <c r="AJI143" s="844"/>
      <c r="AJJ143" s="844"/>
      <c r="AJK143" s="844"/>
      <c r="AJL143" s="844"/>
      <c r="AJM143" s="844"/>
      <c r="AJN143" s="844"/>
      <c r="AJO143" s="844"/>
      <c r="AJP143" s="844"/>
      <c r="AJQ143" s="844"/>
      <c r="AJR143" s="844"/>
      <c r="AJS143" s="844"/>
      <c r="AJT143" s="844"/>
      <c r="AJU143" s="844"/>
      <c r="AJV143" s="844"/>
      <c r="AJW143" s="844"/>
      <c r="AJX143" s="844"/>
      <c r="AJY143" s="844"/>
      <c r="AJZ143" s="844"/>
      <c r="AKA143" s="844"/>
      <c r="AKB143" s="844"/>
      <c r="AKC143" s="844"/>
      <c r="AKD143" s="844"/>
      <c r="AKE143" s="844"/>
      <c r="AKF143" s="844"/>
      <c r="AKG143" s="844"/>
      <c r="AKH143" s="844"/>
      <c r="AKI143" s="844"/>
      <c r="AKJ143" s="844"/>
      <c r="AKK143" s="844"/>
      <c r="AKL143" s="844"/>
      <c r="AKM143" s="844"/>
      <c r="AKN143" s="844"/>
      <c r="AKO143" s="844"/>
      <c r="AKP143" s="844"/>
      <c r="AKQ143" s="844"/>
      <c r="AKR143" s="844"/>
      <c r="AKS143" s="844"/>
      <c r="AKT143" s="844"/>
      <c r="AKU143" s="844"/>
      <c r="AKV143" s="844"/>
      <c r="AKW143" s="844"/>
      <c r="AKX143" s="844"/>
      <c r="AKY143" s="844"/>
      <c r="AKZ143" s="844"/>
      <c r="ALA143" s="844"/>
      <c r="ALB143" s="844"/>
      <c r="ALC143" s="844"/>
      <c r="ALD143" s="844"/>
      <c r="ALE143" s="844"/>
      <c r="ALF143" s="844"/>
      <c r="ALG143" s="844"/>
      <c r="ALH143" s="844"/>
      <c r="ALI143" s="844"/>
      <c r="ALJ143" s="844"/>
      <c r="ALK143" s="844"/>
      <c r="ALL143" s="844"/>
      <c r="ALM143" s="844"/>
      <c r="ALN143" s="844"/>
      <c r="ALO143" s="844"/>
      <c r="ALP143" s="844"/>
      <c r="ALQ143" s="844"/>
      <c r="ALR143" s="844"/>
      <c r="ALS143" s="844"/>
      <c r="ALT143" s="844"/>
      <c r="ALU143" s="844"/>
      <c r="ALV143" s="844"/>
      <c r="ALW143" s="844"/>
      <c r="ALX143" s="844"/>
      <c r="ALY143" s="844"/>
      <c r="ALZ143" s="844"/>
      <c r="AMA143" s="844"/>
      <c r="AMB143" s="844"/>
      <c r="AMC143" s="844"/>
      <c r="AMD143" s="844"/>
      <c r="AME143" s="844"/>
    </row>
    <row r="144" spans="1:1019" s="881" customFormat="1">
      <c r="A144" s="885"/>
      <c r="B144" s="886"/>
      <c r="C144" s="887"/>
      <c r="D144" s="876"/>
      <c r="E144" s="877"/>
      <c r="F144" s="878"/>
      <c r="G144" s="844"/>
      <c r="H144" s="844"/>
      <c r="I144" s="844"/>
      <c r="J144" s="844"/>
      <c r="K144" s="844"/>
      <c r="L144" s="844"/>
      <c r="M144" s="844"/>
      <c r="N144" s="844"/>
      <c r="O144" s="844"/>
      <c r="P144" s="844"/>
      <c r="Q144" s="844"/>
      <c r="R144" s="844"/>
      <c r="S144" s="844"/>
      <c r="T144" s="844"/>
      <c r="U144" s="844"/>
      <c r="V144" s="844"/>
      <c r="W144" s="844"/>
      <c r="X144" s="844"/>
      <c r="Y144" s="844"/>
      <c r="Z144" s="844"/>
      <c r="AA144" s="844"/>
      <c r="AB144" s="844"/>
      <c r="AC144" s="844"/>
      <c r="AD144" s="844"/>
      <c r="AE144" s="844"/>
      <c r="AF144" s="844"/>
      <c r="AG144" s="844"/>
      <c r="AH144" s="844"/>
      <c r="AI144" s="844"/>
      <c r="AJ144" s="844"/>
      <c r="AK144" s="844"/>
      <c r="AL144" s="844"/>
      <c r="AM144" s="844"/>
      <c r="AN144" s="844"/>
      <c r="AO144" s="844"/>
      <c r="AP144" s="844"/>
      <c r="AQ144" s="844"/>
      <c r="AR144" s="844"/>
      <c r="AS144" s="844"/>
      <c r="AT144" s="844"/>
      <c r="AU144" s="844"/>
      <c r="AV144" s="844"/>
      <c r="AW144" s="844"/>
      <c r="AX144" s="844"/>
      <c r="AY144" s="844"/>
      <c r="AZ144" s="844"/>
      <c r="BA144" s="844"/>
      <c r="BB144" s="844"/>
      <c r="BC144" s="844"/>
      <c r="BD144" s="844"/>
      <c r="BE144" s="844"/>
      <c r="BF144" s="844"/>
      <c r="BG144" s="844"/>
      <c r="BH144" s="844"/>
      <c r="BI144" s="844"/>
      <c r="BJ144" s="844"/>
      <c r="BK144" s="844"/>
      <c r="BL144" s="844"/>
      <c r="BM144" s="844"/>
      <c r="BN144" s="844"/>
      <c r="BO144" s="844"/>
      <c r="BP144" s="844"/>
      <c r="BQ144" s="844"/>
      <c r="BR144" s="844"/>
      <c r="BS144" s="844"/>
      <c r="BT144" s="844"/>
      <c r="BU144" s="844"/>
      <c r="BV144" s="844"/>
      <c r="BW144" s="844"/>
      <c r="BX144" s="844"/>
      <c r="BY144" s="844"/>
      <c r="BZ144" s="844"/>
      <c r="CA144" s="844"/>
      <c r="CB144" s="844"/>
      <c r="CC144" s="844"/>
      <c r="CD144" s="844"/>
      <c r="CE144" s="844"/>
      <c r="CF144" s="844"/>
      <c r="CG144" s="844"/>
      <c r="CH144" s="844"/>
      <c r="CI144" s="844"/>
      <c r="CJ144" s="844"/>
      <c r="CK144" s="844"/>
      <c r="CL144" s="844"/>
      <c r="CM144" s="844"/>
      <c r="CN144" s="844"/>
      <c r="CO144" s="844"/>
      <c r="CP144" s="844"/>
      <c r="CQ144" s="844"/>
      <c r="CR144" s="844"/>
      <c r="CS144" s="844"/>
      <c r="CT144" s="844"/>
      <c r="CU144" s="844"/>
      <c r="CV144" s="844"/>
      <c r="CW144" s="844"/>
      <c r="CX144" s="844"/>
      <c r="CY144" s="844"/>
      <c r="CZ144" s="844"/>
      <c r="DA144" s="844"/>
      <c r="DB144" s="844"/>
      <c r="DC144" s="844"/>
      <c r="DD144" s="844"/>
      <c r="DE144" s="844"/>
      <c r="DF144" s="844"/>
      <c r="DG144" s="844"/>
      <c r="DH144" s="844"/>
      <c r="DI144" s="844"/>
      <c r="DJ144" s="844"/>
      <c r="DK144" s="844"/>
      <c r="DL144" s="844"/>
      <c r="DM144" s="844"/>
      <c r="DN144" s="844"/>
      <c r="DO144" s="844"/>
      <c r="DP144" s="844"/>
      <c r="DQ144" s="844"/>
      <c r="DR144" s="844"/>
      <c r="DS144" s="844"/>
      <c r="DT144" s="844"/>
      <c r="DU144" s="844"/>
      <c r="DV144" s="844"/>
      <c r="DW144" s="844"/>
      <c r="DX144" s="844"/>
      <c r="DY144" s="844"/>
      <c r="DZ144" s="844"/>
      <c r="EA144" s="844"/>
      <c r="EB144" s="844"/>
      <c r="EC144" s="844"/>
      <c r="ED144" s="844"/>
      <c r="EE144" s="844"/>
      <c r="EF144" s="844"/>
      <c r="EG144" s="844"/>
      <c r="EH144" s="844"/>
      <c r="EI144" s="844"/>
      <c r="EJ144" s="844"/>
      <c r="EK144" s="844"/>
      <c r="EL144" s="844"/>
      <c r="EM144" s="844"/>
      <c r="EN144" s="844"/>
      <c r="EO144" s="844"/>
      <c r="EP144" s="844"/>
      <c r="EQ144" s="844"/>
      <c r="ER144" s="844"/>
      <c r="ES144" s="844"/>
      <c r="ET144" s="844"/>
      <c r="EU144" s="844"/>
      <c r="EV144" s="844"/>
      <c r="EW144" s="844"/>
      <c r="EX144" s="844"/>
      <c r="EY144" s="844"/>
      <c r="EZ144" s="844"/>
      <c r="FA144" s="844"/>
      <c r="FB144" s="844"/>
      <c r="FC144" s="844"/>
      <c r="FD144" s="844"/>
      <c r="FE144" s="844"/>
      <c r="FF144" s="844"/>
      <c r="FG144" s="844"/>
      <c r="FH144" s="844"/>
      <c r="FI144" s="844"/>
      <c r="FJ144" s="844"/>
      <c r="FK144" s="844"/>
      <c r="FL144" s="844"/>
      <c r="FM144" s="844"/>
      <c r="FN144" s="844"/>
      <c r="FO144" s="844"/>
      <c r="FP144" s="844"/>
      <c r="FQ144" s="844"/>
      <c r="FR144" s="844"/>
      <c r="FS144" s="844"/>
      <c r="FT144" s="844"/>
      <c r="FU144" s="844"/>
      <c r="FV144" s="844"/>
      <c r="FW144" s="844"/>
      <c r="FX144" s="844"/>
      <c r="FY144" s="844"/>
      <c r="FZ144" s="844"/>
      <c r="GA144" s="844"/>
      <c r="GB144" s="844"/>
      <c r="GC144" s="844"/>
      <c r="GD144" s="844"/>
      <c r="GE144" s="844"/>
      <c r="GF144" s="844"/>
      <c r="GG144" s="844"/>
      <c r="GH144" s="844"/>
      <c r="GI144" s="844"/>
      <c r="GJ144" s="844"/>
      <c r="GK144" s="844"/>
      <c r="GL144" s="844"/>
      <c r="GM144" s="844"/>
      <c r="GN144" s="844"/>
      <c r="GO144" s="844"/>
      <c r="GP144" s="844"/>
      <c r="GQ144" s="844"/>
      <c r="GR144" s="844"/>
      <c r="GS144" s="844"/>
      <c r="GT144" s="844"/>
      <c r="GU144" s="844"/>
      <c r="GV144" s="844"/>
      <c r="GW144" s="844"/>
      <c r="GX144" s="844"/>
      <c r="GY144" s="844"/>
      <c r="GZ144" s="844"/>
      <c r="HA144" s="844"/>
      <c r="HB144" s="844"/>
      <c r="HC144" s="844"/>
      <c r="HD144" s="844"/>
      <c r="HE144" s="844"/>
      <c r="HF144" s="844"/>
      <c r="HG144" s="844"/>
      <c r="HH144" s="844"/>
      <c r="HI144" s="844"/>
      <c r="HJ144" s="844"/>
      <c r="HK144" s="844"/>
      <c r="HL144" s="844"/>
      <c r="HM144" s="844"/>
      <c r="HN144" s="844"/>
      <c r="HO144" s="844"/>
      <c r="HP144" s="844"/>
      <c r="HQ144" s="844"/>
      <c r="HR144" s="844"/>
      <c r="HS144" s="844"/>
      <c r="HT144" s="844"/>
      <c r="HU144" s="844"/>
      <c r="HV144" s="844"/>
      <c r="HW144" s="844"/>
      <c r="HX144" s="844"/>
      <c r="HY144" s="844"/>
      <c r="HZ144" s="844"/>
      <c r="IA144" s="844"/>
      <c r="IB144" s="844"/>
      <c r="IC144" s="844"/>
      <c r="ID144" s="844"/>
      <c r="IE144" s="844"/>
      <c r="IF144" s="844"/>
      <c r="IG144" s="844"/>
      <c r="IH144" s="844"/>
      <c r="II144" s="844"/>
      <c r="IJ144" s="844"/>
      <c r="IK144" s="844"/>
      <c r="IL144" s="844"/>
      <c r="IM144" s="844"/>
      <c r="IN144" s="844"/>
      <c r="IO144" s="844"/>
      <c r="IP144" s="844"/>
      <c r="IQ144" s="844"/>
      <c r="IR144" s="844"/>
      <c r="IS144" s="844"/>
      <c r="IT144" s="844"/>
      <c r="IU144" s="844"/>
      <c r="IV144" s="844"/>
      <c r="IW144" s="844"/>
      <c r="IX144" s="844"/>
      <c r="IY144" s="844"/>
      <c r="IZ144" s="844"/>
      <c r="JA144" s="844"/>
      <c r="JB144" s="844"/>
      <c r="JC144" s="844"/>
      <c r="JD144" s="844"/>
      <c r="JE144" s="844"/>
      <c r="JF144" s="844"/>
      <c r="JG144" s="844"/>
      <c r="JH144" s="844"/>
      <c r="JI144" s="844"/>
      <c r="JJ144" s="844"/>
      <c r="JK144" s="844"/>
      <c r="JL144" s="844"/>
      <c r="JM144" s="844"/>
      <c r="JN144" s="844"/>
      <c r="JO144" s="844"/>
      <c r="JP144" s="844"/>
      <c r="JQ144" s="844"/>
      <c r="JR144" s="844"/>
      <c r="JS144" s="844"/>
      <c r="JT144" s="844"/>
      <c r="JU144" s="844"/>
      <c r="JV144" s="844"/>
      <c r="JW144" s="844"/>
      <c r="JX144" s="844"/>
      <c r="JY144" s="844"/>
      <c r="JZ144" s="844"/>
      <c r="KA144" s="844"/>
      <c r="KB144" s="844"/>
      <c r="KC144" s="844"/>
      <c r="KD144" s="844"/>
      <c r="KE144" s="844"/>
      <c r="KF144" s="844"/>
      <c r="KG144" s="844"/>
      <c r="KH144" s="844"/>
      <c r="KI144" s="844"/>
      <c r="KJ144" s="844"/>
      <c r="KK144" s="844"/>
      <c r="KL144" s="844"/>
      <c r="KM144" s="844"/>
      <c r="KN144" s="844"/>
      <c r="KO144" s="844"/>
      <c r="KP144" s="844"/>
      <c r="KQ144" s="844"/>
      <c r="KR144" s="844"/>
      <c r="KS144" s="844"/>
      <c r="KT144" s="844"/>
      <c r="KU144" s="844"/>
      <c r="KV144" s="844"/>
      <c r="KW144" s="844"/>
      <c r="KX144" s="844"/>
      <c r="KY144" s="844"/>
      <c r="KZ144" s="844"/>
      <c r="LA144" s="844"/>
      <c r="LB144" s="844"/>
      <c r="LC144" s="844"/>
      <c r="LD144" s="844"/>
      <c r="LE144" s="844"/>
      <c r="LF144" s="844"/>
      <c r="LG144" s="844"/>
      <c r="LH144" s="844"/>
      <c r="LI144" s="844"/>
      <c r="LJ144" s="844"/>
      <c r="LK144" s="844"/>
      <c r="LL144" s="844"/>
      <c r="LM144" s="844"/>
      <c r="LN144" s="844"/>
      <c r="LO144" s="844"/>
      <c r="LP144" s="844"/>
      <c r="LQ144" s="844"/>
      <c r="LR144" s="844"/>
      <c r="LS144" s="844"/>
      <c r="LT144" s="844"/>
      <c r="LU144" s="844"/>
      <c r="LV144" s="844"/>
      <c r="LW144" s="844"/>
      <c r="LX144" s="844"/>
      <c r="LY144" s="844"/>
      <c r="LZ144" s="844"/>
      <c r="MA144" s="844"/>
      <c r="MB144" s="844"/>
      <c r="MC144" s="844"/>
      <c r="MD144" s="844"/>
      <c r="ME144" s="844"/>
      <c r="MF144" s="844"/>
      <c r="MG144" s="844"/>
      <c r="MH144" s="844"/>
      <c r="MI144" s="844"/>
      <c r="MJ144" s="844"/>
      <c r="MK144" s="844"/>
      <c r="ML144" s="844"/>
      <c r="MM144" s="844"/>
      <c r="MN144" s="844"/>
      <c r="MO144" s="844"/>
      <c r="MP144" s="844"/>
      <c r="MQ144" s="844"/>
      <c r="MR144" s="844"/>
      <c r="MS144" s="844"/>
      <c r="MT144" s="844"/>
      <c r="MU144" s="844"/>
      <c r="MV144" s="844"/>
      <c r="MW144" s="844"/>
      <c r="MX144" s="844"/>
      <c r="MY144" s="844"/>
      <c r="MZ144" s="844"/>
      <c r="NA144" s="844"/>
      <c r="NB144" s="844"/>
      <c r="NC144" s="844"/>
      <c r="ND144" s="844"/>
      <c r="NE144" s="844"/>
      <c r="NF144" s="844"/>
      <c r="NG144" s="844"/>
      <c r="NH144" s="844"/>
      <c r="NI144" s="844"/>
      <c r="NJ144" s="844"/>
      <c r="NK144" s="844"/>
      <c r="NL144" s="844"/>
      <c r="NM144" s="844"/>
      <c r="NN144" s="844"/>
      <c r="NO144" s="844"/>
      <c r="NP144" s="844"/>
      <c r="NQ144" s="844"/>
      <c r="NR144" s="844"/>
      <c r="NS144" s="844"/>
      <c r="NT144" s="844"/>
      <c r="NU144" s="844"/>
      <c r="NV144" s="844"/>
      <c r="NW144" s="844"/>
      <c r="NX144" s="844"/>
      <c r="NY144" s="844"/>
      <c r="NZ144" s="844"/>
      <c r="OA144" s="844"/>
      <c r="OB144" s="844"/>
      <c r="OC144" s="844"/>
      <c r="OD144" s="844"/>
      <c r="OE144" s="844"/>
      <c r="OF144" s="844"/>
      <c r="OG144" s="844"/>
      <c r="OH144" s="844"/>
      <c r="OI144" s="844"/>
      <c r="OJ144" s="844"/>
      <c r="OK144" s="844"/>
      <c r="OL144" s="844"/>
      <c r="OM144" s="844"/>
      <c r="ON144" s="844"/>
      <c r="OO144" s="844"/>
      <c r="OP144" s="844"/>
      <c r="OQ144" s="844"/>
      <c r="OR144" s="844"/>
      <c r="OS144" s="844"/>
      <c r="OT144" s="844"/>
      <c r="OU144" s="844"/>
      <c r="OV144" s="844"/>
      <c r="OW144" s="844"/>
      <c r="OX144" s="844"/>
      <c r="OY144" s="844"/>
      <c r="OZ144" s="844"/>
      <c r="PA144" s="844"/>
      <c r="PB144" s="844"/>
      <c r="PC144" s="844"/>
      <c r="PD144" s="844"/>
      <c r="PE144" s="844"/>
      <c r="PF144" s="844"/>
      <c r="PG144" s="844"/>
      <c r="PH144" s="844"/>
      <c r="PI144" s="844"/>
      <c r="PJ144" s="844"/>
      <c r="PK144" s="844"/>
      <c r="PL144" s="844"/>
      <c r="PM144" s="844"/>
      <c r="PN144" s="844"/>
      <c r="PO144" s="844"/>
      <c r="PP144" s="844"/>
      <c r="PQ144" s="844"/>
      <c r="PR144" s="844"/>
      <c r="PS144" s="844"/>
      <c r="PT144" s="844"/>
      <c r="PU144" s="844"/>
      <c r="PV144" s="844"/>
      <c r="PW144" s="844"/>
      <c r="PX144" s="844"/>
      <c r="PY144" s="844"/>
      <c r="PZ144" s="844"/>
      <c r="QA144" s="844"/>
      <c r="QB144" s="844"/>
      <c r="QC144" s="844"/>
      <c r="QD144" s="844"/>
      <c r="QE144" s="844"/>
      <c r="QF144" s="844"/>
      <c r="QG144" s="844"/>
      <c r="QH144" s="844"/>
      <c r="QI144" s="844"/>
      <c r="QJ144" s="844"/>
      <c r="QK144" s="844"/>
      <c r="QL144" s="844"/>
      <c r="QM144" s="844"/>
      <c r="QN144" s="844"/>
      <c r="QO144" s="844"/>
      <c r="QP144" s="844"/>
      <c r="QQ144" s="844"/>
      <c r="QR144" s="844"/>
      <c r="QS144" s="844"/>
      <c r="QT144" s="844"/>
      <c r="QU144" s="844"/>
      <c r="QV144" s="844"/>
      <c r="QW144" s="844"/>
      <c r="QX144" s="844"/>
      <c r="QY144" s="844"/>
      <c r="QZ144" s="844"/>
      <c r="RA144" s="844"/>
      <c r="RB144" s="844"/>
      <c r="RC144" s="844"/>
      <c r="RD144" s="844"/>
      <c r="RE144" s="844"/>
      <c r="RF144" s="844"/>
      <c r="RG144" s="844"/>
      <c r="RH144" s="844"/>
      <c r="RI144" s="844"/>
      <c r="RJ144" s="844"/>
      <c r="RK144" s="844"/>
      <c r="RL144" s="844"/>
      <c r="RM144" s="844"/>
      <c r="RN144" s="844"/>
      <c r="RO144" s="844"/>
      <c r="RP144" s="844"/>
      <c r="RQ144" s="844"/>
      <c r="RR144" s="844"/>
      <c r="RS144" s="844"/>
      <c r="RT144" s="844"/>
      <c r="RU144" s="844"/>
      <c r="RV144" s="844"/>
      <c r="RW144" s="844"/>
      <c r="RX144" s="844"/>
      <c r="RY144" s="844"/>
      <c r="RZ144" s="844"/>
      <c r="SA144" s="844"/>
      <c r="SB144" s="844"/>
      <c r="SC144" s="844"/>
      <c r="SD144" s="844"/>
      <c r="SE144" s="844"/>
      <c r="SF144" s="844"/>
      <c r="SG144" s="844"/>
      <c r="SH144" s="844"/>
      <c r="SI144" s="844"/>
      <c r="SJ144" s="844"/>
      <c r="SK144" s="844"/>
      <c r="SL144" s="844"/>
      <c r="SM144" s="844"/>
      <c r="SN144" s="844"/>
      <c r="SO144" s="844"/>
      <c r="SP144" s="844"/>
      <c r="SQ144" s="844"/>
      <c r="SR144" s="844"/>
      <c r="SS144" s="844"/>
      <c r="ST144" s="844"/>
      <c r="SU144" s="844"/>
      <c r="SV144" s="844"/>
      <c r="SW144" s="844"/>
      <c r="SX144" s="844"/>
      <c r="SY144" s="844"/>
      <c r="SZ144" s="844"/>
      <c r="TA144" s="844"/>
      <c r="TB144" s="844"/>
      <c r="TC144" s="844"/>
      <c r="TD144" s="844"/>
      <c r="TE144" s="844"/>
      <c r="TF144" s="844"/>
      <c r="TG144" s="844"/>
      <c r="TH144" s="844"/>
      <c r="TI144" s="844"/>
      <c r="TJ144" s="844"/>
      <c r="TK144" s="844"/>
      <c r="TL144" s="844"/>
      <c r="TM144" s="844"/>
      <c r="TN144" s="844"/>
      <c r="TO144" s="844"/>
      <c r="TP144" s="844"/>
      <c r="TQ144" s="844"/>
      <c r="TR144" s="844"/>
      <c r="TS144" s="844"/>
      <c r="TT144" s="844"/>
      <c r="TU144" s="844"/>
      <c r="TV144" s="844"/>
      <c r="TW144" s="844"/>
      <c r="TX144" s="844"/>
      <c r="TY144" s="844"/>
      <c r="TZ144" s="844"/>
      <c r="UA144" s="844"/>
      <c r="UB144" s="844"/>
      <c r="UC144" s="844"/>
      <c r="UD144" s="844"/>
      <c r="UE144" s="844"/>
      <c r="UF144" s="844"/>
      <c r="UG144" s="844"/>
      <c r="UH144" s="844"/>
      <c r="UI144" s="844"/>
      <c r="UJ144" s="844"/>
      <c r="UK144" s="844"/>
      <c r="UL144" s="844"/>
      <c r="UM144" s="844"/>
      <c r="UN144" s="844"/>
      <c r="UO144" s="844"/>
      <c r="UP144" s="844"/>
      <c r="UQ144" s="844"/>
      <c r="UR144" s="844"/>
      <c r="US144" s="844"/>
      <c r="UT144" s="844"/>
      <c r="UU144" s="844"/>
      <c r="UV144" s="844"/>
      <c r="UW144" s="844"/>
      <c r="UX144" s="844"/>
      <c r="UY144" s="844"/>
      <c r="UZ144" s="844"/>
      <c r="VA144" s="844"/>
      <c r="VB144" s="844"/>
      <c r="VC144" s="844"/>
      <c r="VD144" s="844"/>
      <c r="VE144" s="844"/>
      <c r="VF144" s="844"/>
      <c r="VG144" s="844"/>
      <c r="VH144" s="844"/>
      <c r="VI144" s="844"/>
      <c r="VJ144" s="844"/>
      <c r="VK144" s="844"/>
      <c r="VL144" s="844"/>
      <c r="VM144" s="844"/>
      <c r="VN144" s="844"/>
      <c r="VO144" s="844"/>
      <c r="VP144" s="844"/>
      <c r="VQ144" s="844"/>
      <c r="VR144" s="844"/>
      <c r="VS144" s="844"/>
      <c r="VT144" s="844"/>
      <c r="VU144" s="844"/>
      <c r="VV144" s="844"/>
      <c r="VW144" s="844"/>
      <c r="VX144" s="844"/>
      <c r="VY144" s="844"/>
      <c r="VZ144" s="844"/>
      <c r="WA144" s="844"/>
      <c r="WB144" s="844"/>
      <c r="WC144" s="844"/>
      <c r="WD144" s="844"/>
      <c r="WE144" s="844"/>
      <c r="WF144" s="844"/>
      <c r="WG144" s="844"/>
      <c r="WH144" s="844"/>
      <c r="WI144" s="844"/>
      <c r="WJ144" s="844"/>
      <c r="WK144" s="844"/>
      <c r="WL144" s="844"/>
      <c r="WM144" s="844"/>
      <c r="WN144" s="844"/>
      <c r="WO144" s="844"/>
      <c r="WP144" s="844"/>
      <c r="WQ144" s="844"/>
      <c r="WR144" s="844"/>
      <c r="WS144" s="844"/>
      <c r="WT144" s="844"/>
      <c r="WU144" s="844"/>
      <c r="WV144" s="844"/>
      <c r="WW144" s="844"/>
      <c r="WX144" s="844"/>
      <c r="WY144" s="844"/>
      <c r="WZ144" s="844"/>
      <c r="XA144" s="844"/>
      <c r="XB144" s="844"/>
      <c r="XC144" s="844"/>
      <c r="XD144" s="844"/>
      <c r="XE144" s="844"/>
      <c r="XF144" s="844"/>
      <c r="XG144" s="844"/>
      <c r="XH144" s="844"/>
      <c r="XI144" s="844"/>
      <c r="XJ144" s="844"/>
      <c r="XK144" s="844"/>
      <c r="XL144" s="844"/>
      <c r="XM144" s="844"/>
      <c r="XN144" s="844"/>
      <c r="XO144" s="844"/>
      <c r="XP144" s="844"/>
      <c r="XQ144" s="844"/>
      <c r="XR144" s="844"/>
      <c r="XS144" s="844"/>
      <c r="XT144" s="844"/>
      <c r="XU144" s="844"/>
      <c r="XV144" s="844"/>
      <c r="XW144" s="844"/>
      <c r="XX144" s="844"/>
      <c r="XY144" s="844"/>
      <c r="XZ144" s="844"/>
      <c r="YA144" s="844"/>
      <c r="YB144" s="844"/>
      <c r="YC144" s="844"/>
      <c r="YD144" s="844"/>
      <c r="YE144" s="844"/>
      <c r="YF144" s="844"/>
      <c r="YG144" s="844"/>
      <c r="YH144" s="844"/>
      <c r="YI144" s="844"/>
      <c r="YJ144" s="844"/>
      <c r="YK144" s="844"/>
      <c r="YL144" s="844"/>
      <c r="YM144" s="844"/>
      <c r="YN144" s="844"/>
      <c r="YO144" s="844"/>
      <c r="YP144" s="844"/>
      <c r="YQ144" s="844"/>
      <c r="YR144" s="844"/>
      <c r="YS144" s="844"/>
      <c r="YT144" s="844"/>
      <c r="YU144" s="844"/>
      <c r="YV144" s="844"/>
      <c r="YW144" s="844"/>
      <c r="YX144" s="844"/>
      <c r="YY144" s="844"/>
      <c r="YZ144" s="844"/>
      <c r="ZA144" s="844"/>
      <c r="ZB144" s="844"/>
      <c r="ZC144" s="844"/>
      <c r="ZD144" s="844"/>
      <c r="ZE144" s="844"/>
      <c r="ZF144" s="844"/>
      <c r="ZG144" s="844"/>
      <c r="ZH144" s="844"/>
      <c r="ZI144" s="844"/>
      <c r="ZJ144" s="844"/>
      <c r="ZK144" s="844"/>
      <c r="ZL144" s="844"/>
      <c r="ZM144" s="844"/>
      <c r="ZN144" s="844"/>
      <c r="ZO144" s="844"/>
      <c r="ZP144" s="844"/>
      <c r="ZQ144" s="844"/>
      <c r="ZR144" s="844"/>
      <c r="ZS144" s="844"/>
      <c r="ZT144" s="844"/>
      <c r="ZU144" s="844"/>
      <c r="ZV144" s="844"/>
      <c r="ZW144" s="844"/>
      <c r="ZX144" s="844"/>
      <c r="ZY144" s="844"/>
      <c r="ZZ144" s="844"/>
      <c r="AAA144" s="844"/>
      <c r="AAB144" s="844"/>
      <c r="AAC144" s="844"/>
      <c r="AAD144" s="844"/>
      <c r="AAE144" s="844"/>
      <c r="AAF144" s="844"/>
      <c r="AAG144" s="844"/>
      <c r="AAH144" s="844"/>
      <c r="AAI144" s="844"/>
      <c r="AAJ144" s="844"/>
      <c r="AAK144" s="844"/>
      <c r="AAL144" s="844"/>
      <c r="AAM144" s="844"/>
      <c r="AAN144" s="844"/>
      <c r="AAO144" s="844"/>
      <c r="AAP144" s="844"/>
      <c r="AAQ144" s="844"/>
      <c r="AAR144" s="844"/>
      <c r="AAS144" s="844"/>
      <c r="AAT144" s="844"/>
      <c r="AAU144" s="844"/>
      <c r="AAV144" s="844"/>
      <c r="AAW144" s="844"/>
      <c r="AAX144" s="844"/>
      <c r="AAY144" s="844"/>
      <c r="AAZ144" s="844"/>
      <c r="ABA144" s="844"/>
      <c r="ABB144" s="844"/>
      <c r="ABC144" s="844"/>
      <c r="ABD144" s="844"/>
      <c r="ABE144" s="844"/>
      <c r="ABF144" s="844"/>
      <c r="ABG144" s="844"/>
      <c r="ABH144" s="844"/>
      <c r="ABI144" s="844"/>
      <c r="ABJ144" s="844"/>
      <c r="ABK144" s="844"/>
      <c r="ABL144" s="844"/>
      <c r="ABM144" s="844"/>
      <c r="ABN144" s="844"/>
      <c r="ABO144" s="844"/>
      <c r="ABP144" s="844"/>
      <c r="ABQ144" s="844"/>
      <c r="ABR144" s="844"/>
      <c r="ABS144" s="844"/>
      <c r="ABT144" s="844"/>
      <c r="ABU144" s="844"/>
      <c r="ABV144" s="844"/>
      <c r="ABW144" s="844"/>
      <c r="ABX144" s="844"/>
      <c r="ABY144" s="844"/>
      <c r="ABZ144" s="844"/>
      <c r="ACA144" s="844"/>
      <c r="ACB144" s="844"/>
      <c r="ACC144" s="844"/>
      <c r="ACD144" s="844"/>
      <c r="ACE144" s="844"/>
      <c r="ACF144" s="844"/>
      <c r="ACG144" s="844"/>
      <c r="ACH144" s="844"/>
      <c r="ACI144" s="844"/>
      <c r="ACJ144" s="844"/>
      <c r="ACK144" s="844"/>
      <c r="ACL144" s="844"/>
      <c r="ACM144" s="844"/>
      <c r="ACN144" s="844"/>
      <c r="ACO144" s="844"/>
      <c r="ACP144" s="844"/>
      <c r="ACQ144" s="844"/>
      <c r="ACR144" s="844"/>
      <c r="ACS144" s="844"/>
      <c r="ACT144" s="844"/>
      <c r="ACU144" s="844"/>
      <c r="ACV144" s="844"/>
      <c r="ACW144" s="844"/>
      <c r="ACX144" s="844"/>
      <c r="ACY144" s="844"/>
      <c r="ACZ144" s="844"/>
      <c r="ADA144" s="844"/>
      <c r="ADB144" s="844"/>
      <c r="ADC144" s="844"/>
      <c r="ADD144" s="844"/>
      <c r="ADE144" s="844"/>
      <c r="ADF144" s="844"/>
      <c r="ADG144" s="844"/>
      <c r="ADH144" s="844"/>
      <c r="ADI144" s="844"/>
      <c r="ADJ144" s="844"/>
      <c r="ADK144" s="844"/>
      <c r="ADL144" s="844"/>
      <c r="ADM144" s="844"/>
      <c r="ADN144" s="844"/>
      <c r="ADO144" s="844"/>
      <c r="ADP144" s="844"/>
      <c r="ADQ144" s="844"/>
      <c r="ADR144" s="844"/>
      <c r="ADS144" s="844"/>
      <c r="ADT144" s="844"/>
      <c r="ADU144" s="844"/>
      <c r="ADV144" s="844"/>
      <c r="ADW144" s="844"/>
      <c r="ADX144" s="844"/>
      <c r="ADY144" s="844"/>
      <c r="ADZ144" s="844"/>
      <c r="AEA144" s="844"/>
      <c r="AEB144" s="844"/>
      <c r="AEC144" s="844"/>
      <c r="AED144" s="844"/>
      <c r="AEE144" s="844"/>
      <c r="AEF144" s="844"/>
      <c r="AEG144" s="844"/>
      <c r="AEH144" s="844"/>
      <c r="AEI144" s="844"/>
      <c r="AEJ144" s="844"/>
      <c r="AEK144" s="844"/>
      <c r="AEL144" s="844"/>
      <c r="AEM144" s="844"/>
      <c r="AEN144" s="844"/>
      <c r="AEO144" s="844"/>
      <c r="AEP144" s="844"/>
      <c r="AEQ144" s="844"/>
      <c r="AER144" s="844"/>
      <c r="AES144" s="844"/>
      <c r="AET144" s="844"/>
      <c r="AEU144" s="844"/>
      <c r="AEV144" s="844"/>
      <c r="AEW144" s="844"/>
      <c r="AEX144" s="844"/>
      <c r="AEY144" s="844"/>
      <c r="AEZ144" s="844"/>
      <c r="AFA144" s="844"/>
      <c r="AFB144" s="844"/>
      <c r="AFC144" s="844"/>
      <c r="AFD144" s="844"/>
      <c r="AFE144" s="844"/>
      <c r="AFF144" s="844"/>
      <c r="AFG144" s="844"/>
      <c r="AFH144" s="844"/>
      <c r="AFI144" s="844"/>
      <c r="AFJ144" s="844"/>
      <c r="AFK144" s="844"/>
      <c r="AFL144" s="844"/>
      <c r="AFM144" s="844"/>
      <c r="AFN144" s="844"/>
      <c r="AFO144" s="844"/>
      <c r="AFP144" s="844"/>
      <c r="AFQ144" s="844"/>
      <c r="AFR144" s="844"/>
      <c r="AFS144" s="844"/>
      <c r="AFT144" s="844"/>
      <c r="AFU144" s="844"/>
      <c r="AFV144" s="844"/>
      <c r="AFW144" s="844"/>
      <c r="AFX144" s="844"/>
      <c r="AFY144" s="844"/>
      <c r="AFZ144" s="844"/>
      <c r="AGA144" s="844"/>
      <c r="AGB144" s="844"/>
      <c r="AGC144" s="844"/>
      <c r="AGD144" s="844"/>
      <c r="AGE144" s="844"/>
      <c r="AGF144" s="844"/>
      <c r="AGG144" s="844"/>
      <c r="AGH144" s="844"/>
      <c r="AGI144" s="844"/>
      <c r="AGJ144" s="844"/>
      <c r="AGK144" s="844"/>
      <c r="AGL144" s="844"/>
      <c r="AGM144" s="844"/>
      <c r="AGN144" s="844"/>
      <c r="AGO144" s="844"/>
      <c r="AGP144" s="844"/>
      <c r="AGQ144" s="844"/>
      <c r="AGR144" s="844"/>
      <c r="AGS144" s="844"/>
      <c r="AGT144" s="844"/>
      <c r="AGU144" s="844"/>
      <c r="AGV144" s="844"/>
      <c r="AGW144" s="844"/>
      <c r="AGX144" s="844"/>
      <c r="AGY144" s="844"/>
      <c r="AGZ144" s="844"/>
      <c r="AHA144" s="844"/>
      <c r="AHB144" s="844"/>
      <c r="AHC144" s="844"/>
      <c r="AHD144" s="844"/>
      <c r="AHE144" s="844"/>
      <c r="AHF144" s="844"/>
      <c r="AHG144" s="844"/>
      <c r="AHH144" s="844"/>
      <c r="AHI144" s="844"/>
      <c r="AHJ144" s="844"/>
      <c r="AHK144" s="844"/>
      <c r="AHL144" s="844"/>
      <c r="AHM144" s="844"/>
      <c r="AHN144" s="844"/>
      <c r="AHO144" s="844"/>
      <c r="AHP144" s="844"/>
      <c r="AHQ144" s="844"/>
      <c r="AHR144" s="844"/>
      <c r="AHS144" s="844"/>
      <c r="AHT144" s="844"/>
      <c r="AHU144" s="844"/>
      <c r="AHV144" s="844"/>
      <c r="AHW144" s="844"/>
      <c r="AHX144" s="844"/>
      <c r="AHY144" s="844"/>
      <c r="AHZ144" s="844"/>
      <c r="AIA144" s="844"/>
      <c r="AIB144" s="844"/>
      <c r="AIC144" s="844"/>
      <c r="AID144" s="844"/>
      <c r="AIE144" s="844"/>
      <c r="AIF144" s="844"/>
      <c r="AIG144" s="844"/>
      <c r="AIH144" s="844"/>
      <c r="AII144" s="844"/>
      <c r="AIJ144" s="844"/>
      <c r="AIK144" s="844"/>
      <c r="AIL144" s="844"/>
      <c r="AIM144" s="844"/>
      <c r="AIN144" s="844"/>
      <c r="AIO144" s="844"/>
      <c r="AIP144" s="844"/>
      <c r="AIQ144" s="844"/>
      <c r="AIR144" s="844"/>
      <c r="AIS144" s="844"/>
      <c r="AIT144" s="844"/>
      <c r="AIU144" s="844"/>
      <c r="AIV144" s="844"/>
      <c r="AIW144" s="844"/>
      <c r="AIX144" s="844"/>
      <c r="AIY144" s="844"/>
      <c r="AIZ144" s="844"/>
      <c r="AJA144" s="844"/>
      <c r="AJB144" s="844"/>
      <c r="AJC144" s="844"/>
      <c r="AJD144" s="844"/>
      <c r="AJE144" s="844"/>
      <c r="AJF144" s="844"/>
      <c r="AJG144" s="844"/>
      <c r="AJH144" s="844"/>
      <c r="AJI144" s="844"/>
      <c r="AJJ144" s="844"/>
      <c r="AJK144" s="844"/>
      <c r="AJL144" s="844"/>
      <c r="AJM144" s="844"/>
      <c r="AJN144" s="844"/>
      <c r="AJO144" s="844"/>
      <c r="AJP144" s="844"/>
      <c r="AJQ144" s="844"/>
      <c r="AJR144" s="844"/>
      <c r="AJS144" s="844"/>
      <c r="AJT144" s="844"/>
      <c r="AJU144" s="844"/>
      <c r="AJV144" s="844"/>
      <c r="AJW144" s="844"/>
      <c r="AJX144" s="844"/>
      <c r="AJY144" s="844"/>
      <c r="AJZ144" s="844"/>
      <c r="AKA144" s="844"/>
      <c r="AKB144" s="844"/>
      <c r="AKC144" s="844"/>
      <c r="AKD144" s="844"/>
      <c r="AKE144" s="844"/>
      <c r="AKF144" s="844"/>
      <c r="AKG144" s="844"/>
      <c r="AKH144" s="844"/>
      <c r="AKI144" s="844"/>
      <c r="AKJ144" s="844"/>
      <c r="AKK144" s="844"/>
      <c r="AKL144" s="844"/>
      <c r="AKM144" s="844"/>
      <c r="AKN144" s="844"/>
      <c r="AKO144" s="844"/>
      <c r="AKP144" s="844"/>
      <c r="AKQ144" s="844"/>
      <c r="AKR144" s="844"/>
      <c r="AKS144" s="844"/>
      <c r="AKT144" s="844"/>
      <c r="AKU144" s="844"/>
      <c r="AKV144" s="844"/>
      <c r="AKW144" s="844"/>
      <c r="AKX144" s="844"/>
      <c r="AKY144" s="844"/>
      <c r="AKZ144" s="844"/>
      <c r="ALA144" s="844"/>
      <c r="ALB144" s="844"/>
      <c r="ALC144" s="844"/>
      <c r="ALD144" s="844"/>
      <c r="ALE144" s="844"/>
      <c r="ALF144" s="844"/>
      <c r="ALG144" s="844"/>
      <c r="ALH144" s="844"/>
      <c r="ALI144" s="844"/>
      <c r="ALJ144" s="844"/>
      <c r="ALK144" s="844"/>
      <c r="ALL144" s="844"/>
      <c r="ALM144" s="844"/>
      <c r="ALN144" s="844"/>
      <c r="ALO144" s="844"/>
      <c r="ALP144" s="844"/>
      <c r="ALQ144" s="844"/>
      <c r="ALR144" s="844"/>
      <c r="ALS144" s="844"/>
      <c r="ALT144" s="844"/>
      <c r="ALU144" s="844"/>
      <c r="ALV144" s="844"/>
      <c r="ALW144" s="844"/>
      <c r="ALX144" s="844"/>
      <c r="ALY144" s="844"/>
      <c r="ALZ144" s="844"/>
      <c r="AMA144" s="844"/>
      <c r="AMB144" s="844"/>
      <c r="AMC144" s="844"/>
      <c r="AMD144" s="844"/>
      <c r="AME144" s="844"/>
    </row>
    <row r="145" spans="1:1019" s="844" customFormat="1" ht="12.75">
      <c r="A145" s="859"/>
      <c r="B145" s="888"/>
      <c r="C145" s="845"/>
      <c r="D145" s="889"/>
      <c r="E145" s="890"/>
      <c r="F145" s="843"/>
    </row>
    <row r="146" spans="1:1019" s="881" customFormat="1">
      <c r="A146" s="891"/>
      <c r="B146" s="888"/>
      <c r="C146" s="845"/>
      <c r="D146" s="889"/>
      <c r="E146" s="892"/>
      <c r="F146" s="893"/>
      <c r="G146" s="844"/>
      <c r="H146" s="844"/>
      <c r="I146" s="844"/>
      <c r="J146" s="844"/>
      <c r="K146" s="844"/>
      <c r="L146" s="844"/>
      <c r="M146" s="844"/>
      <c r="N146" s="844"/>
      <c r="O146" s="844"/>
      <c r="P146" s="844"/>
      <c r="Q146" s="844"/>
      <c r="R146" s="844"/>
      <c r="S146" s="844"/>
      <c r="T146" s="844"/>
      <c r="U146" s="844"/>
      <c r="V146" s="844"/>
      <c r="W146" s="844"/>
      <c r="X146" s="844"/>
      <c r="Y146" s="844"/>
      <c r="Z146" s="844"/>
      <c r="AA146" s="844"/>
      <c r="AB146" s="844"/>
      <c r="AC146" s="844"/>
      <c r="AD146" s="844"/>
      <c r="AE146" s="844"/>
      <c r="AF146" s="844"/>
      <c r="AG146" s="844"/>
      <c r="AH146" s="844"/>
      <c r="AI146" s="844"/>
      <c r="AJ146" s="844"/>
      <c r="AK146" s="844"/>
      <c r="AL146" s="844"/>
      <c r="AM146" s="844"/>
      <c r="AN146" s="844"/>
      <c r="AO146" s="844"/>
      <c r="AP146" s="844"/>
      <c r="AQ146" s="844"/>
      <c r="AR146" s="844"/>
      <c r="AS146" s="844"/>
      <c r="AT146" s="844"/>
      <c r="AU146" s="844"/>
      <c r="AV146" s="844"/>
      <c r="AW146" s="844"/>
      <c r="AX146" s="844"/>
      <c r="AY146" s="844"/>
      <c r="AZ146" s="844"/>
      <c r="BA146" s="844"/>
      <c r="BB146" s="844"/>
      <c r="BC146" s="844"/>
      <c r="BD146" s="844"/>
      <c r="BE146" s="844"/>
      <c r="BF146" s="844"/>
      <c r="BG146" s="844"/>
      <c r="BH146" s="844"/>
      <c r="BI146" s="844"/>
      <c r="BJ146" s="844"/>
      <c r="BK146" s="844"/>
      <c r="BL146" s="844"/>
      <c r="BM146" s="844"/>
      <c r="BN146" s="844"/>
      <c r="BO146" s="844"/>
      <c r="BP146" s="844"/>
      <c r="BQ146" s="844"/>
      <c r="BR146" s="844"/>
      <c r="BS146" s="844"/>
      <c r="BT146" s="844"/>
      <c r="BU146" s="844"/>
      <c r="BV146" s="844"/>
      <c r="BW146" s="844"/>
      <c r="BX146" s="844"/>
      <c r="BY146" s="844"/>
      <c r="BZ146" s="844"/>
      <c r="CA146" s="844"/>
      <c r="CB146" s="844"/>
      <c r="CC146" s="844"/>
      <c r="CD146" s="844"/>
      <c r="CE146" s="844"/>
      <c r="CF146" s="844"/>
      <c r="CG146" s="844"/>
      <c r="CH146" s="844"/>
      <c r="CI146" s="844"/>
      <c r="CJ146" s="844"/>
      <c r="CK146" s="844"/>
      <c r="CL146" s="844"/>
      <c r="CM146" s="844"/>
      <c r="CN146" s="844"/>
      <c r="CO146" s="844"/>
      <c r="CP146" s="844"/>
      <c r="CQ146" s="844"/>
      <c r="CR146" s="844"/>
      <c r="CS146" s="844"/>
      <c r="CT146" s="844"/>
      <c r="CU146" s="844"/>
      <c r="CV146" s="844"/>
      <c r="CW146" s="844"/>
      <c r="CX146" s="844"/>
      <c r="CY146" s="844"/>
      <c r="CZ146" s="844"/>
      <c r="DA146" s="844"/>
      <c r="DB146" s="844"/>
      <c r="DC146" s="844"/>
      <c r="DD146" s="844"/>
      <c r="DE146" s="844"/>
      <c r="DF146" s="844"/>
      <c r="DG146" s="844"/>
      <c r="DH146" s="844"/>
      <c r="DI146" s="844"/>
      <c r="DJ146" s="844"/>
      <c r="DK146" s="844"/>
      <c r="DL146" s="844"/>
      <c r="DM146" s="844"/>
      <c r="DN146" s="844"/>
      <c r="DO146" s="844"/>
      <c r="DP146" s="844"/>
      <c r="DQ146" s="844"/>
      <c r="DR146" s="844"/>
      <c r="DS146" s="844"/>
      <c r="DT146" s="844"/>
      <c r="DU146" s="844"/>
      <c r="DV146" s="844"/>
      <c r="DW146" s="844"/>
      <c r="DX146" s="844"/>
      <c r="DY146" s="844"/>
      <c r="DZ146" s="844"/>
      <c r="EA146" s="844"/>
      <c r="EB146" s="844"/>
      <c r="EC146" s="844"/>
      <c r="ED146" s="844"/>
      <c r="EE146" s="844"/>
      <c r="EF146" s="844"/>
      <c r="EG146" s="844"/>
      <c r="EH146" s="844"/>
      <c r="EI146" s="844"/>
      <c r="EJ146" s="844"/>
      <c r="EK146" s="844"/>
      <c r="EL146" s="844"/>
      <c r="EM146" s="844"/>
      <c r="EN146" s="844"/>
      <c r="EO146" s="844"/>
      <c r="EP146" s="844"/>
      <c r="EQ146" s="844"/>
      <c r="ER146" s="844"/>
      <c r="ES146" s="844"/>
      <c r="ET146" s="844"/>
      <c r="EU146" s="844"/>
      <c r="EV146" s="844"/>
      <c r="EW146" s="844"/>
      <c r="EX146" s="844"/>
      <c r="EY146" s="844"/>
      <c r="EZ146" s="844"/>
      <c r="FA146" s="844"/>
      <c r="FB146" s="844"/>
      <c r="FC146" s="844"/>
      <c r="FD146" s="844"/>
      <c r="FE146" s="844"/>
      <c r="FF146" s="844"/>
      <c r="FG146" s="844"/>
      <c r="FH146" s="844"/>
      <c r="FI146" s="844"/>
      <c r="FJ146" s="844"/>
      <c r="FK146" s="844"/>
      <c r="FL146" s="844"/>
      <c r="FM146" s="844"/>
      <c r="FN146" s="844"/>
      <c r="FO146" s="844"/>
      <c r="FP146" s="844"/>
      <c r="FQ146" s="844"/>
      <c r="FR146" s="844"/>
      <c r="FS146" s="844"/>
      <c r="FT146" s="844"/>
      <c r="FU146" s="844"/>
      <c r="FV146" s="844"/>
      <c r="FW146" s="844"/>
      <c r="FX146" s="844"/>
      <c r="FY146" s="844"/>
      <c r="FZ146" s="844"/>
      <c r="GA146" s="844"/>
      <c r="GB146" s="844"/>
      <c r="GC146" s="844"/>
      <c r="GD146" s="844"/>
      <c r="GE146" s="844"/>
      <c r="GF146" s="844"/>
      <c r="GG146" s="844"/>
      <c r="GH146" s="844"/>
      <c r="GI146" s="844"/>
      <c r="GJ146" s="844"/>
      <c r="GK146" s="844"/>
      <c r="GL146" s="844"/>
      <c r="GM146" s="844"/>
      <c r="GN146" s="844"/>
      <c r="GO146" s="844"/>
      <c r="GP146" s="844"/>
      <c r="GQ146" s="844"/>
      <c r="GR146" s="844"/>
      <c r="GS146" s="844"/>
      <c r="GT146" s="844"/>
      <c r="GU146" s="844"/>
      <c r="GV146" s="844"/>
      <c r="GW146" s="844"/>
      <c r="GX146" s="844"/>
      <c r="GY146" s="844"/>
      <c r="GZ146" s="844"/>
      <c r="HA146" s="844"/>
      <c r="HB146" s="844"/>
      <c r="HC146" s="844"/>
      <c r="HD146" s="844"/>
      <c r="HE146" s="844"/>
      <c r="HF146" s="844"/>
      <c r="HG146" s="844"/>
      <c r="HH146" s="844"/>
      <c r="HI146" s="844"/>
      <c r="HJ146" s="844"/>
      <c r="HK146" s="844"/>
      <c r="HL146" s="844"/>
      <c r="HM146" s="844"/>
      <c r="HN146" s="844"/>
      <c r="HO146" s="844"/>
      <c r="HP146" s="844"/>
      <c r="HQ146" s="844"/>
      <c r="HR146" s="844"/>
      <c r="HS146" s="844"/>
      <c r="HT146" s="844"/>
      <c r="HU146" s="844"/>
      <c r="HV146" s="844"/>
      <c r="HW146" s="844"/>
      <c r="HX146" s="844"/>
      <c r="HY146" s="844"/>
      <c r="HZ146" s="844"/>
      <c r="IA146" s="844"/>
      <c r="IB146" s="844"/>
      <c r="IC146" s="844"/>
      <c r="ID146" s="844"/>
      <c r="IE146" s="844"/>
      <c r="IF146" s="844"/>
      <c r="IG146" s="844"/>
      <c r="IH146" s="844"/>
      <c r="II146" s="844"/>
      <c r="IJ146" s="844"/>
      <c r="IK146" s="844"/>
      <c r="IL146" s="844"/>
      <c r="IM146" s="844"/>
      <c r="IN146" s="844"/>
      <c r="IO146" s="844"/>
      <c r="IP146" s="844"/>
      <c r="IQ146" s="844"/>
      <c r="IR146" s="844"/>
      <c r="IS146" s="844"/>
      <c r="IT146" s="844"/>
      <c r="IU146" s="844"/>
      <c r="IV146" s="844"/>
      <c r="IW146" s="844"/>
      <c r="IX146" s="844"/>
      <c r="IY146" s="844"/>
      <c r="IZ146" s="844"/>
      <c r="JA146" s="844"/>
      <c r="JB146" s="844"/>
      <c r="JC146" s="844"/>
      <c r="JD146" s="844"/>
      <c r="JE146" s="844"/>
      <c r="JF146" s="844"/>
      <c r="JG146" s="844"/>
      <c r="JH146" s="844"/>
      <c r="JI146" s="844"/>
      <c r="JJ146" s="844"/>
      <c r="JK146" s="844"/>
      <c r="JL146" s="844"/>
      <c r="JM146" s="844"/>
      <c r="JN146" s="844"/>
      <c r="JO146" s="844"/>
      <c r="JP146" s="844"/>
      <c r="JQ146" s="844"/>
      <c r="JR146" s="844"/>
      <c r="JS146" s="844"/>
      <c r="JT146" s="844"/>
      <c r="JU146" s="844"/>
      <c r="JV146" s="844"/>
      <c r="JW146" s="844"/>
      <c r="JX146" s="844"/>
      <c r="JY146" s="844"/>
      <c r="JZ146" s="844"/>
      <c r="KA146" s="844"/>
      <c r="KB146" s="844"/>
      <c r="KC146" s="844"/>
      <c r="KD146" s="844"/>
      <c r="KE146" s="844"/>
      <c r="KF146" s="844"/>
      <c r="KG146" s="844"/>
      <c r="KH146" s="844"/>
      <c r="KI146" s="844"/>
      <c r="KJ146" s="844"/>
      <c r="KK146" s="844"/>
      <c r="KL146" s="844"/>
      <c r="KM146" s="844"/>
      <c r="KN146" s="844"/>
      <c r="KO146" s="844"/>
      <c r="KP146" s="844"/>
      <c r="KQ146" s="844"/>
      <c r="KR146" s="844"/>
      <c r="KS146" s="844"/>
      <c r="KT146" s="844"/>
      <c r="KU146" s="844"/>
      <c r="KV146" s="844"/>
      <c r="KW146" s="844"/>
      <c r="KX146" s="844"/>
      <c r="KY146" s="844"/>
      <c r="KZ146" s="844"/>
      <c r="LA146" s="844"/>
      <c r="LB146" s="844"/>
      <c r="LC146" s="844"/>
      <c r="LD146" s="844"/>
      <c r="LE146" s="844"/>
      <c r="LF146" s="844"/>
      <c r="LG146" s="844"/>
      <c r="LH146" s="844"/>
      <c r="LI146" s="844"/>
      <c r="LJ146" s="844"/>
      <c r="LK146" s="844"/>
      <c r="LL146" s="844"/>
      <c r="LM146" s="844"/>
      <c r="LN146" s="844"/>
      <c r="LO146" s="844"/>
      <c r="LP146" s="844"/>
      <c r="LQ146" s="844"/>
      <c r="LR146" s="844"/>
      <c r="LS146" s="844"/>
      <c r="LT146" s="844"/>
      <c r="LU146" s="844"/>
      <c r="LV146" s="844"/>
      <c r="LW146" s="844"/>
      <c r="LX146" s="844"/>
      <c r="LY146" s="844"/>
      <c r="LZ146" s="844"/>
      <c r="MA146" s="844"/>
      <c r="MB146" s="844"/>
      <c r="MC146" s="844"/>
      <c r="MD146" s="844"/>
      <c r="ME146" s="844"/>
      <c r="MF146" s="844"/>
      <c r="MG146" s="844"/>
      <c r="MH146" s="844"/>
      <c r="MI146" s="844"/>
      <c r="MJ146" s="844"/>
      <c r="MK146" s="844"/>
      <c r="ML146" s="844"/>
      <c r="MM146" s="844"/>
      <c r="MN146" s="844"/>
      <c r="MO146" s="844"/>
      <c r="MP146" s="844"/>
      <c r="MQ146" s="844"/>
      <c r="MR146" s="844"/>
      <c r="MS146" s="844"/>
      <c r="MT146" s="844"/>
      <c r="MU146" s="844"/>
      <c r="MV146" s="844"/>
      <c r="MW146" s="844"/>
      <c r="MX146" s="844"/>
      <c r="MY146" s="844"/>
      <c r="MZ146" s="844"/>
      <c r="NA146" s="844"/>
      <c r="NB146" s="844"/>
      <c r="NC146" s="844"/>
      <c r="ND146" s="844"/>
      <c r="NE146" s="844"/>
      <c r="NF146" s="844"/>
      <c r="NG146" s="844"/>
      <c r="NH146" s="844"/>
      <c r="NI146" s="844"/>
      <c r="NJ146" s="844"/>
      <c r="NK146" s="844"/>
      <c r="NL146" s="844"/>
      <c r="NM146" s="844"/>
      <c r="NN146" s="844"/>
      <c r="NO146" s="844"/>
      <c r="NP146" s="844"/>
      <c r="NQ146" s="844"/>
      <c r="NR146" s="844"/>
      <c r="NS146" s="844"/>
      <c r="NT146" s="844"/>
      <c r="NU146" s="844"/>
      <c r="NV146" s="844"/>
      <c r="NW146" s="844"/>
      <c r="NX146" s="844"/>
      <c r="NY146" s="844"/>
      <c r="NZ146" s="844"/>
      <c r="OA146" s="844"/>
      <c r="OB146" s="844"/>
      <c r="OC146" s="844"/>
      <c r="OD146" s="844"/>
      <c r="OE146" s="844"/>
      <c r="OF146" s="844"/>
      <c r="OG146" s="844"/>
      <c r="OH146" s="844"/>
      <c r="OI146" s="844"/>
      <c r="OJ146" s="844"/>
      <c r="OK146" s="844"/>
      <c r="OL146" s="844"/>
      <c r="OM146" s="844"/>
      <c r="ON146" s="844"/>
      <c r="OO146" s="844"/>
      <c r="OP146" s="844"/>
      <c r="OQ146" s="844"/>
      <c r="OR146" s="844"/>
      <c r="OS146" s="844"/>
      <c r="OT146" s="844"/>
      <c r="OU146" s="844"/>
      <c r="OV146" s="844"/>
      <c r="OW146" s="844"/>
      <c r="OX146" s="844"/>
      <c r="OY146" s="844"/>
      <c r="OZ146" s="844"/>
      <c r="PA146" s="844"/>
      <c r="PB146" s="844"/>
      <c r="PC146" s="844"/>
      <c r="PD146" s="844"/>
      <c r="PE146" s="844"/>
      <c r="PF146" s="844"/>
      <c r="PG146" s="844"/>
      <c r="PH146" s="844"/>
      <c r="PI146" s="844"/>
      <c r="PJ146" s="844"/>
      <c r="PK146" s="844"/>
      <c r="PL146" s="844"/>
      <c r="PM146" s="844"/>
      <c r="PN146" s="844"/>
      <c r="PO146" s="844"/>
      <c r="PP146" s="844"/>
      <c r="PQ146" s="844"/>
      <c r="PR146" s="844"/>
      <c r="PS146" s="844"/>
      <c r="PT146" s="844"/>
      <c r="PU146" s="844"/>
      <c r="PV146" s="844"/>
      <c r="PW146" s="844"/>
      <c r="PX146" s="844"/>
      <c r="PY146" s="844"/>
      <c r="PZ146" s="844"/>
      <c r="QA146" s="844"/>
      <c r="QB146" s="844"/>
      <c r="QC146" s="844"/>
      <c r="QD146" s="844"/>
      <c r="QE146" s="844"/>
      <c r="QF146" s="844"/>
      <c r="QG146" s="844"/>
      <c r="QH146" s="844"/>
      <c r="QI146" s="844"/>
      <c r="QJ146" s="844"/>
      <c r="QK146" s="844"/>
      <c r="QL146" s="844"/>
      <c r="QM146" s="844"/>
      <c r="QN146" s="844"/>
      <c r="QO146" s="844"/>
      <c r="QP146" s="844"/>
      <c r="QQ146" s="844"/>
      <c r="QR146" s="844"/>
      <c r="QS146" s="844"/>
      <c r="QT146" s="844"/>
      <c r="QU146" s="844"/>
      <c r="QV146" s="844"/>
      <c r="QW146" s="844"/>
      <c r="QX146" s="844"/>
      <c r="QY146" s="844"/>
      <c r="QZ146" s="844"/>
      <c r="RA146" s="844"/>
      <c r="RB146" s="844"/>
      <c r="RC146" s="844"/>
      <c r="RD146" s="844"/>
      <c r="RE146" s="844"/>
      <c r="RF146" s="844"/>
      <c r="RG146" s="844"/>
      <c r="RH146" s="844"/>
      <c r="RI146" s="844"/>
      <c r="RJ146" s="844"/>
      <c r="RK146" s="844"/>
      <c r="RL146" s="844"/>
      <c r="RM146" s="844"/>
      <c r="RN146" s="844"/>
      <c r="RO146" s="844"/>
      <c r="RP146" s="844"/>
      <c r="RQ146" s="844"/>
      <c r="RR146" s="844"/>
      <c r="RS146" s="844"/>
      <c r="RT146" s="844"/>
      <c r="RU146" s="844"/>
      <c r="RV146" s="844"/>
      <c r="RW146" s="844"/>
      <c r="RX146" s="844"/>
      <c r="RY146" s="844"/>
      <c r="RZ146" s="844"/>
      <c r="SA146" s="844"/>
      <c r="SB146" s="844"/>
      <c r="SC146" s="844"/>
      <c r="SD146" s="844"/>
      <c r="SE146" s="844"/>
      <c r="SF146" s="844"/>
      <c r="SG146" s="844"/>
      <c r="SH146" s="844"/>
      <c r="SI146" s="844"/>
      <c r="SJ146" s="844"/>
      <c r="SK146" s="844"/>
      <c r="SL146" s="844"/>
      <c r="SM146" s="844"/>
      <c r="SN146" s="844"/>
      <c r="SO146" s="844"/>
      <c r="SP146" s="844"/>
      <c r="SQ146" s="844"/>
      <c r="SR146" s="844"/>
      <c r="SS146" s="844"/>
      <c r="ST146" s="844"/>
      <c r="SU146" s="844"/>
      <c r="SV146" s="844"/>
      <c r="SW146" s="844"/>
      <c r="SX146" s="844"/>
      <c r="SY146" s="844"/>
      <c r="SZ146" s="844"/>
      <c r="TA146" s="844"/>
      <c r="TB146" s="844"/>
      <c r="TC146" s="844"/>
      <c r="TD146" s="844"/>
      <c r="TE146" s="844"/>
      <c r="TF146" s="844"/>
      <c r="TG146" s="844"/>
      <c r="TH146" s="844"/>
      <c r="TI146" s="844"/>
      <c r="TJ146" s="844"/>
      <c r="TK146" s="844"/>
      <c r="TL146" s="844"/>
      <c r="TM146" s="844"/>
      <c r="TN146" s="844"/>
      <c r="TO146" s="844"/>
      <c r="TP146" s="844"/>
      <c r="TQ146" s="844"/>
      <c r="TR146" s="844"/>
      <c r="TS146" s="844"/>
      <c r="TT146" s="844"/>
      <c r="TU146" s="844"/>
      <c r="TV146" s="844"/>
      <c r="TW146" s="844"/>
      <c r="TX146" s="844"/>
      <c r="TY146" s="844"/>
      <c r="TZ146" s="844"/>
      <c r="UA146" s="844"/>
      <c r="UB146" s="844"/>
      <c r="UC146" s="844"/>
      <c r="UD146" s="844"/>
      <c r="UE146" s="844"/>
      <c r="UF146" s="844"/>
      <c r="UG146" s="844"/>
      <c r="UH146" s="844"/>
      <c r="UI146" s="844"/>
      <c r="UJ146" s="844"/>
      <c r="UK146" s="844"/>
      <c r="UL146" s="844"/>
      <c r="UM146" s="844"/>
      <c r="UN146" s="844"/>
      <c r="UO146" s="844"/>
      <c r="UP146" s="844"/>
      <c r="UQ146" s="844"/>
      <c r="UR146" s="844"/>
      <c r="US146" s="844"/>
      <c r="UT146" s="844"/>
      <c r="UU146" s="844"/>
      <c r="UV146" s="844"/>
      <c r="UW146" s="844"/>
      <c r="UX146" s="844"/>
      <c r="UY146" s="844"/>
      <c r="UZ146" s="844"/>
      <c r="VA146" s="844"/>
      <c r="VB146" s="844"/>
      <c r="VC146" s="844"/>
      <c r="VD146" s="844"/>
      <c r="VE146" s="844"/>
      <c r="VF146" s="844"/>
      <c r="VG146" s="844"/>
      <c r="VH146" s="844"/>
      <c r="VI146" s="844"/>
      <c r="VJ146" s="844"/>
      <c r="VK146" s="844"/>
      <c r="VL146" s="844"/>
      <c r="VM146" s="844"/>
      <c r="VN146" s="844"/>
      <c r="VO146" s="844"/>
      <c r="VP146" s="844"/>
      <c r="VQ146" s="844"/>
      <c r="VR146" s="844"/>
      <c r="VS146" s="844"/>
      <c r="VT146" s="844"/>
      <c r="VU146" s="844"/>
      <c r="VV146" s="844"/>
      <c r="VW146" s="844"/>
      <c r="VX146" s="844"/>
      <c r="VY146" s="844"/>
      <c r="VZ146" s="844"/>
      <c r="WA146" s="844"/>
      <c r="WB146" s="844"/>
      <c r="WC146" s="844"/>
      <c r="WD146" s="844"/>
      <c r="WE146" s="844"/>
      <c r="WF146" s="844"/>
      <c r="WG146" s="844"/>
      <c r="WH146" s="844"/>
      <c r="WI146" s="844"/>
      <c r="WJ146" s="844"/>
      <c r="WK146" s="844"/>
      <c r="WL146" s="844"/>
      <c r="WM146" s="844"/>
      <c r="WN146" s="844"/>
      <c r="WO146" s="844"/>
      <c r="WP146" s="844"/>
      <c r="WQ146" s="844"/>
      <c r="WR146" s="844"/>
      <c r="WS146" s="844"/>
      <c r="WT146" s="844"/>
      <c r="WU146" s="844"/>
      <c r="WV146" s="844"/>
      <c r="WW146" s="844"/>
      <c r="WX146" s="844"/>
      <c r="WY146" s="844"/>
      <c r="WZ146" s="844"/>
      <c r="XA146" s="844"/>
      <c r="XB146" s="844"/>
      <c r="XC146" s="844"/>
      <c r="XD146" s="844"/>
      <c r="XE146" s="844"/>
      <c r="XF146" s="844"/>
      <c r="XG146" s="844"/>
      <c r="XH146" s="844"/>
      <c r="XI146" s="844"/>
      <c r="XJ146" s="844"/>
      <c r="XK146" s="844"/>
      <c r="XL146" s="844"/>
      <c r="XM146" s="844"/>
      <c r="XN146" s="844"/>
      <c r="XO146" s="844"/>
      <c r="XP146" s="844"/>
      <c r="XQ146" s="844"/>
      <c r="XR146" s="844"/>
      <c r="XS146" s="844"/>
      <c r="XT146" s="844"/>
      <c r="XU146" s="844"/>
      <c r="XV146" s="844"/>
      <c r="XW146" s="844"/>
      <c r="XX146" s="844"/>
      <c r="XY146" s="844"/>
      <c r="XZ146" s="844"/>
      <c r="YA146" s="844"/>
      <c r="YB146" s="844"/>
      <c r="YC146" s="844"/>
      <c r="YD146" s="844"/>
      <c r="YE146" s="844"/>
      <c r="YF146" s="844"/>
      <c r="YG146" s="844"/>
      <c r="YH146" s="844"/>
      <c r="YI146" s="844"/>
      <c r="YJ146" s="844"/>
      <c r="YK146" s="844"/>
      <c r="YL146" s="844"/>
      <c r="YM146" s="844"/>
      <c r="YN146" s="844"/>
      <c r="YO146" s="844"/>
      <c r="YP146" s="844"/>
      <c r="YQ146" s="844"/>
      <c r="YR146" s="844"/>
      <c r="YS146" s="844"/>
      <c r="YT146" s="844"/>
      <c r="YU146" s="844"/>
      <c r="YV146" s="844"/>
      <c r="YW146" s="844"/>
      <c r="YX146" s="844"/>
      <c r="YY146" s="844"/>
      <c r="YZ146" s="844"/>
      <c r="ZA146" s="844"/>
      <c r="ZB146" s="844"/>
      <c r="ZC146" s="844"/>
      <c r="ZD146" s="844"/>
      <c r="ZE146" s="844"/>
      <c r="ZF146" s="844"/>
      <c r="ZG146" s="844"/>
      <c r="ZH146" s="844"/>
      <c r="ZI146" s="844"/>
      <c r="ZJ146" s="844"/>
      <c r="ZK146" s="844"/>
      <c r="ZL146" s="844"/>
      <c r="ZM146" s="844"/>
      <c r="ZN146" s="844"/>
      <c r="ZO146" s="844"/>
      <c r="ZP146" s="844"/>
      <c r="ZQ146" s="844"/>
      <c r="ZR146" s="844"/>
      <c r="ZS146" s="844"/>
      <c r="ZT146" s="844"/>
      <c r="ZU146" s="844"/>
      <c r="ZV146" s="844"/>
      <c r="ZW146" s="844"/>
      <c r="ZX146" s="844"/>
      <c r="ZY146" s="844"/>
      <c r="ZZ146" s="844"/>
      <c r="AAA146" s="844"/>
      <c r="AAB146" s="844"/>
      <c r="AAC146" s="844"/>
      <c r="AAD146" s="844"/>
      <c r="AAE146" s="844"/>
      <c r="AAF146" s="844"/>
      <c r="AAG146" s="844"/>
      <c r="AAH146" s="844"/>
      <c r="AAI146" s="844"/>
      <c r="AAJ146" s="844"/>
      <c r="AAK146" s="844"/>
      <c r="AAL146" s="844"/>
      <c r="AAM146" s="844"/>
      <c r="AAN146" s="844"/>
      <c r="AAO146" s="844"/>
      <c r="AAP146" s="844"/>
      <c r="AAQ146" s="844"/>
      <c r="AAR146" s="844"/>
      <c r="AAS146" s="844"/>
      <c r="AAT146" s="844"/>
      <c r="AAU146" s="844"/>
      <c r="AAV146" s="844"/>
      <c r="AAW146" s="844"/>
      <c r="AAX146" s="844"/>
      <c r="AAY146" s="844"/>
      <c r="AAZ146" s="844"/>
      <c r="ABA146" s="844"/>
      <c r="ABB146" s="844"/>
      <c r="ABC146" s="844"/>
      <c r="ABD146" s="844"/>
      <c r="ABE146" s="844"/>
      <c r="ABF146" s="844"/>
      <c r="ABG146" s="844"/>
      <c r="ABH146" s="844"/>
      <c r="ABI146" s="844"/>
      <c r="ABJ146" s="844"/>
      <c r="ABK146" s="844"/>
      <c r="ABL146" s="844"/>
      <c r="ABM146" s="844"/>
      <c r="ABN146" s="844"/>
      <c r="ABO146" s="844"/>
      <c r="ABP146" s="844"/>
      <c r="ABQ146" s="844"/>
      <c r="ABR146" s="844"/>
      <c r="ABS146" s="844"/>
      <c r="ABT146" s="844"/>
      <c r="ABU146" s="844"/>
      <c r="ABV146" s="844"/>
      <c r="ABW146" s="844"/>
      <c r="ABX146" s="844"/>
      <c r="ABY146" s="844"/>
      <c r="ABZ146" s="844"/>
      <c r="ACA146" s="844"/>
      <c r="ACB146" s="844"/>
      <c r="ACC146" s="844"/>
      <c r="ACD146" s="844"/>
      <c r="ACE146" s="844"/>
      <c r="ACF146" s="844"/>
      <c r="ACG146" s="844"/>
      <c r="ACH146" s="844"/>
      <c r="ACI146" s="844"/>
      <c r="ACJ146" s="844"/>
      <c r="ACK146" s="844"/>
      <c r="ACL146" s="844"/>
      <c r="ACM146" s="844"/>
      <c r="ACN146" s="844"/>
      <c r="ACO146" s="844"/>
      <c r="ACP146" s="844"/>
      <c r="ACQ146" s="844"/>
      <c r="ACR146" s="844"/>
      <c r="ACS146" s="844"/>
      <c r="ACT146" s="844"/>
      <c r="ACU146" s="844"/>
      <c r="ACV146" s="844"/>
      <c r="ACW146" s="844"/>
      <c r="ACX146" s="844"/>
      <c r="ACY146" s="844"/>
      <c r="ACZ146" s="844"/>
      <c r="ADA146" s="844"/>
      <c r="ADB146" s="844"/>
      <c r="ADC146" s="844"/>
      <c r="ADD146" s="844"/>
      <c r="ADE146" s="844"/>
      <c r="ADF146" s="844"/>
      <c r="ADG146" s="844"/>
      <c r="ADH146" s="844"/>
      <c r="ADI146" s="844"/>
      <c r="ADJ146" s="844"/>
      <c r="ADK146" s="844"/>
      <c r="ADL146" s="844"/>
      <c r="ADM146" s="844"/>
      <c r="ADN146" s="844"/>
      <c r="ADO146" s="844"/>
      <c r="ADP146" s="844"/>
      <c r="ADQ146" s="844"/>
      <c r="ADR146" s="844"/>
      <c r="ADS146" s="844"/>
      <c r="ADT146" s="844"/>
      <c r="ADU146" s="844"/>
      <c r="ADV146" s="844"/>
      <c r="ADW146" s="844"/>
      <c r="ADX146" s="844"/>
      <c r="ADY146" s="844"/>
      <c r="ADZ146" s="844"/>
      <c r="AEA146" s="844"/>
      <c r="AEB146" s="844"/>
      <c r="AEC146" s="844"/>
      <c r="AED146" s="844"/>
      <c r="AEE146" s="844"/>
      <c r="AEF146" s="844"/>
      <c r="AEG146" s="844"/>
      <c r="AEH146" s="844"/>
      <c r="AEI146" s="844"/>
      <c r="AEJ146" s="844"/>
      <c r="AEK146" s="844"/>
      <c r="AEL146" s="844"/>
      <c r="AEM146" s="844"/>
      <c r="AEN146" s="844"/>
      <c r="AEO146" s="844"/>
      <c r="AEP146" s="844"/>
      <c r="AEQ146" s="844"/>
      <c r="AER146" s="844"/>
      <c r="AES146" s="844"/>
      <c r="AET146" s="844"/>
      <c r="AEU146" s="844"/>
      <c r="AEV146" s="844"/>
      <c r="AEW146" s="844"/>
      <c r="AEX146" s="844"/>
      <c r="AEY146" s="844"/>
      <c r="AEZ146" s="844"/>
      <c r="AFA146" s="844"/>
      <c r="AFB146" s="844"/>
      <c r="AFC146" s="844"/>
      <c r="AFD146" s="844"/>
      <c r="AFE146" s="844"/>
      <c r="AFF146" s="844"/>
      <c r="AFG146" s="844"/>
      <c r="AFH146" s="844"/>
      <c r="AFI146" s="844"/>
      <c r="AFJ146" s="844"/>
      <c r="AFK146" s="844"/>
      <c r="AFL146" s="844"/>
      <c r="AFM146" s="844"/>
      <c r="AFN146" s="844"/>
      <c r="AFO146" s="844"/>
      <c r="AFP146" s="844"/>
      <c r="AFQ146" s="844"/>
      <c r="AFR146" s="844"/>
      <c r="AFS146" s="844"/>
      <c r="AFT146" s="844"/>
      <c r="AFU146" s="844"/>
      <c r="AFV146" s="844"/>
      <c r="AFW146" s="844"/>
      <c r="AFX146" s="844"/>
      <c r="AFY146" s="844"/>
      <c r="AFZ146" s="844"/>
      <c r="AGA146" s="844"/>
      <c r="AGB146" s="844"/>
      <c r="AGC146" s="844"/>
      <c r="AGD146" s="844"/>
      <c r="AGE146" s="844"/>
      <c r="AGF146" s="844"/>
      <c r="AGG146" s="844"/>
      <c r="AGH146" s="844"/>
      <c r="AGI146" s="844"/>
      <c r="AGJ146" s="844"/>
      <c r="AGK146" s="844"/>
      <c r="AGL146" s="844"/>
      <c r="AGM146" s="844"/>
      <c r="AGN146" s="844"/>
      <c r="AGO146" s="844"/>
      <c r="AGP146" s="844"/>
      <c r="AGQ146" s="844"/>
      <c r="AGR146" s="844"/>
      <c r="AGS146" s="844"/>
      <c r="AGT146" s="844"/>
      <c r="AGU146" s="844"/>
      <c r="AGV146" s="844"/>
      <c r="AGW146" s="844"/>
      <c r="AGX146" s="844"/>
      <c r="AGY146" s="844"/>
      <c r="AGZ146" s="844"/>
      <c r="AHA146" s="844"/>
      <c r="AHB146" s="844"/>
      <c r="AHC146" s="844"/>
      <c r="AHD146" s="844"/>
      <c r="AHE146" s="844"/>
      <c r="AHF146" s="844"/>
      <c r="AHG146" s="844"/>
      <c r="AHH146" s="844"/>
      <c r="AHI146" s="844"/>
      <c r="AHJ146" s="844"/>
      <c r="AHK146" s="844"/>
      <c r="AHL146" s="844"/>
      <c r="AHM146" s="844"/>
      <c r="AHN146" s="844"/>
      <c r="AHO146" s="844"/>
      <c r="AHP146" s="844"/>
      <c r="AHQ146" s="844"/>
      <c r="AHR146" s="844"/>
      <c r="AHS146" s="844"/>
      <c r="AHT146" s="844"/>
      <c r="AHU146" s="844"/>
      <c r="AHV146" s="844"/>
      <c r="AHW146" s="844"/>
      <c r="AHX146" s="844"/>
      <c r="AHY146" s="844"/>
      <c r="AHZ146" s="844"/>
      <c r="AIA146" s="844"/>
      <c r="AIB146" s="844"/>
      <c r="AIC146" s="844"/>
      <c r="AID146" s="844"/>
      <c r="AIE146" s="844"/>
      <c r="AIF146" s="844"/>
      <c r="AIG146" s="844"/>
      <c r="AIH146" s="844"/>
      <c r="AII146" s="844"/>
      <c r="AIJ146" s="844"/>
      <c r="AIK146" s="844"/>
      <c r="AIL146" s="844"/>
      <c r="AIM146" s="844"/>
      <c r="AIN146" s="844"/>
      <c r="AIO146" s="844"/>
      <c r="AIP146" s="844"/>
      <c r="AIQ146" s="844"/>
      <c r="AIR146" s="844"/>
      <c r="AIS146" s="844"/>
      <c r="AIT146" s="844"/>
      <c r="AIU146" s="844"/>
      <c r="AIV146" s="844"/>
      <c r="AIW146" s="844"/>
      <c r="AIX146" s="844"/>
      <c r="AIY146" s="844"/>
      <c r="AIZ146" s="844"/>
      <c r="AJA146" s="844"/>
      <c r="AJB146" s="844"/>
      <c r="AJC146" s="844"/>
      <c r="AJD146" s="844"/>
      <c r="AJE146" s="844"/>
      <c r="AJF146" s="844"/>
      <c r="AJG146" s="844"/>
      <c r="AJH146" s="844"/>
      <c r="AJI146" s="844"/>
      <c r="AJJ146" s="844"/>
      <c r="AJK146" s="844"/>
      <c r="AJL146" s="844"/>
      <c r="AJM146" s="844"/>
      <c r="AJN146" s="844"/>
      <c r="AJO146" s="844"/>
      <c r="AJP146" s="844"/>
      <c r="AJQ146" s="844"/>
      <c r="AJR146" s="844"/>
      <c r="AJS146" s="844"/>
      <c r="AJT146" s="844"/>
      <c r="AJU146" s="844"/>
      <c r="AJV146" s="844"/>
      <c r="AJW146" s="844"/>
      <c r="AJX146" s="844"/>
      <c r="AJY146" s="844"/>
      <c r="AJZ146" s="844"/>
      <c r="AKA146" s="844"/>
      <c r="AKB146" s="844"/>
      <c r="AKC146" s="844"/>
      <c r="AKD146" s="844"/>
      <c r="AKE146" s="844"/>
      <c r="AKF146" s="844"/>
      <c r="AKG146" s="844"/>
      <c r="AKH146" s="844"/>
      <c r="AKI146" s="844"/>
      <c r="AKJ146" s="844"/>
      <c r="AKK146" s="844"/>
      <c r="AKL146" s="844"/>
      <c r="AKM146" s="844"/>
      <c r="AKN146" s="844"/>
      <c r="AKO146" s="844"/>
      <c r="AKP146" s="844"/>
      <c r="AKQ146" s="844"/>
      <c r="AKR146" s="844"/>
      <c r="AKS146" s="844"/>
      <c r="AKT146" s="844"/>
      <c r="AKU146" s="844"/>
      <c r="AKV146" s="844"/>
      <c r="AKW146" s="844"/>
      <c r="AKX146" s="844"/>
      <c r="AKY146" s="844"/>
      <c r="AKZ146" s="844"/>
      <c r="ALA146" s="844"/>
      <c r="ALB146" s="844"/>
      <c r="ALC146" s="844"/>
      <c r="ALD146" s="844"/>
      <c r="ALE146" s="844"/>
      <c r="ALF146" s="844"/>
      <c r="ALG146" s="844"/>
      <c r="ALH146" s="844"/>
      <c r="ALI146" s="844"/>
      <c r="ALJ146" s="844"/>
      <c r="ALK146" s="844"/>
      <c r="ALL146" s="844"/>
      <c r="ALM146" s="844"/>
      <c r="ALN146" s="844"/>
      <c r="ALO146" s="844"/>
      <c r="ALP146" s="844"/>
      <c r="ALQ146" s="844"/>
      <c r="ALR146" s="844"/>
      <c r="ALS146" s="844"/>
      <c r="ALT146" s="844"/>
      <c r="ALU146" s="844"/>
      <c r="ALV146" s="844"/>
      <c r="ALW146" s="844"/>
      <c r="ALX146" s="844"/>
      <c r="ALY146" s="844"/>
      <c r="ALZ146" s="844"/>
      <c r="AMA146" s="844"/>
      <c r="AMB146" s="844"/>
      <c r="AMC146" s="844"/>
      <c r="AMD146" s="844"/>
      <c r="AME146" s="844"/>
    </row>
    <row r="147" spans="1:1019" s="881" customFormat="1">
      <c r="A147" s="860"/>
      <c r="B147" s="858"/>
      <c r="C147" s="861"/>
      <c r="D147" s="862"/>
      <c r="E147" s="863"/>
      <c r="F147" s="864"/>
      <c r="G147" s="866"/>
      <c r="H147" s="844"/>
      <c r="I147" s="866"/>
      <c r="J147" s="866"/>
      <c r="K147" s="866"/>
      <c r="L147" s="866"/>
      <c r="M147" s="866"/>
      <c r="N147" s="866"/>
      <c r="O147" s="866"/>
      <c r="P147" s="866"/>
      <c r="Q147" s="866"/>
      <c r="R147" s="866"/>
      <c r="S147" s="866"/>
      <c r="T147" s="866"/>
      <c r="U147" s="866"/>
      <c r="V147" s="866"/>
      <c r="W147" s="866"/>
      <c r="X147" s="866"/>
      <c r="Y147" s="866"/>
      <c r="Z147" s="866"/>
      <c r="AA147" s="866"/>
      <c r="AB147" s="866"/>
      <c r="AC147" s="866"/>
      <c r="AD147" s="866"/>
      <c r="AE147" s="866"/>
      <c r="AF147" s="866"/>
      <c r="AG147" s="866"/>
      <c r="AH147" s="866"/>
      <c r="AI147" s="866"/>
      <c r="AJ147" s="866"/>
      <c r="AK147" s="866"/>
      <c r="AL147" s="866"/>
      <c r="AM147" s="866"/>
      <c r="AN147" s="866"/>
      <c r="AO147" s="866"/>
      <c r="AP147" s="866"/>
      <c r="AQ147" s="866"/>
      <c r="AR147" s="866"/>
      <c r="AS147" s="866"/>
      <c r="AT147" s="866"/>
      <c r="AU147" s="866"/>
      <c r="AV147" s="866"/>
      <c r="AW147" s="866"/>
      <c r="AX147" s="866"/>
      <c r="AY147" s="866"/>
      <c r="AZ147" s="866"/>
      <c r="BA147" s="866"/>
      <c r="BB147" s="866"/>
      <c r="BC147" s="866"/>
      <c r="BD147" s="866"/>
      <c r="BE147" s="866"/>
      <c r="BF147" s="866"/>
      <c r="BG147" s="866"/>
      <c r="BH147" s="866"/>
      <c r="BI147" s="866"/>
      <c r="BJ147" s="866"/>
      <c r="BK147" s="866"/>
      <c r="BL147" s="866"/>
      <c r="BM147" s="866"/>
      <c r="BN147" s="866"/>
      <c r="BO147" s="866"/>
      <c r="BP147" s="866"/>
      <c r="BQ147" s="866"/>
      <c r="BR147" s="866"/>
      <c r="BS147" s="866"/>
      <c r="BT147" s="866"/>
      <c r="BU147" s="866"/>
      <c r="BV147" s="866"/>
      <c r="BW147" s="866"/>
      <c r="BX147" s="866"/>
      <c r="BY147" s="866"/>
      <c r="BZ147" s="866"/>
      <c r="CA147" s="866"/>
      <c r="CB147" s="866"/>
      <c r="CC147" s="866"/>
      <c r="CD147" s="866"/>
      <c r="CE147" s="866"/>
      <c r="CF147" s="866"/>
      <c r="CG147" s="866"/>
      <c r="CH147" s="866"/>
      <c r="CI147" s="866"/>
      <c r="CJ147" s="866"/>
      <c r="CK147" s="866"/>
      <c r="CL147" s="866"/>
      <c r="CM147" s="866"/>
      <c r="CN147" s="866"/>
      <c r="CO147" s="866"/>
      <c r="CP147" s="866"/>
      <c r="CQ147" s="866"/>
      <c r="CR147" s="866"/>
      <c r="CS147" s="866"/>
      <c r="CT147" s="866"/>
      <c r="CU147" s="866"/>
      <c r="CV147" s="866"/>
      <c r="CW147" s="866"/>
      <c r="CX147" s="866"/>
      <c r="CY147" s="866"/>
      <c r="CZ147" s="866"/>
      <c r="DA147" s="866"/>
      <c r="DB147" s="866"/>
      <c r="DC147" s="866"/>
      <c r="DD147" s="866"/>
      <c r="DE147" s="866"/>
      <c r="DF147" s="866"/>
      <c r="DG147" s="866"/>
      <c r="DH147" s="866"/>
      <c r="DI147" s="866"/>
      <c r="DJ147" s="866"/>
      <c r="DK147" s="866"/>
      <c r="DL147" s="866"/>
      <c r="DM147" s="866"/>
      <c r="DN147" s="866"/>
      <c r="DO147" s="866"/>
      <c r="DP147" s="866"/>
      <c r="DQ147" s="866"/>
      <c r="DR147" s="866"/>
      <c r="DS147" s="866"/>
      <c r="DT147" s="866"/>
      <c r="DU147" s="866"/>
      <c r="DV147" s="866"/>
      <c r="DW147" s="866"/>
      <c r="DX147" s="866"/>
      <c r="DY147" s="866"/>
      <c r="DZ147" s="866"/>
      <c r="EA147" s="866"/>
      <c r="EB147" s="866"/>
      <c r="EC147" s="866"/>
      <c r="ED147" s="866"/>
      <c r="EE147" s="866"/>
      <c r="EF147" s="866"/>
      <c r="EG147" s="866"/>
      <c r="EH147" s="866"/>
      <c r="EI147" s="866"/>
      <c r="EJ147" s="866"/>
      <c r="EK147" s="866"/>
      <c r="EL147" s="866"/>
      <c r="EM147" s="866"/>
      <c r="EN147" s="866"/>
      <c r="EO147" s="866"/>
      <c r="EP147" s="866"/>
      <c r="EQ147" s="866"/>
      <c r="ER147" s="866"/>
      <c r="ES147" s="866"/>
      <c r="ET147" s="866"/>
      <c r="EU147" s="866"/>
      <c r="EV147" s="866"/>
      <c r="EW147" s="866"/>
      <c r="EX147" s="866"/>
      <c r="EY147" s="866"/>
      <c r="EZ147" s="866"/>
      <c r="FA147" s="866"/>
      <c r="FB147" s="866"/>
      <c r="FC147" s="866"/>
      <c r="FD147" s="866"/>
      <c r="FE147" s="866"/>
      <c r="FF147" s="866"/>
      <c r="FG147" s="866"/>
      <c r="FH147" s="866"/>
      <c r="FI147" s="866"/>
      <c r="FJ147" s="866"/>
      <c r="FK147" s="866"/>
      <c r="FL147" s="866"/>
      <c r="FM147" s="866"/>
      <c r="FN147" s="866"/>
      <c r="FO147" s="866"/>
      <c r="FP147" s="866"/>
      <c r="FQ147" s="866"/>
      <c r="FR147" s="866"/>
      <c r="FS147" s="866"/>
      <c r="FT147" s="866"/>
      <c r="FU147" s="866"/>
      <c r="FV147" s="866"/>
      <c r="FW147" s="866"/>
      <c r="FX147" s="866"/>
      <c r="FY147" s="866"/>
      <c r="FZ147" s="866"/>
      <c r="GA147" s="866"/>
      <c r="GB147" s="866"/>
      <c r="GC147" s="866"/>
      <c r="GD147" s="866"/>
      <c r="GE147" s="866"/>
      <c r="GF147" s="866"/>
      <c r="GG147" s="866"/>
      <c r="GH147" s="866"/>
      <c r="GI147" s="866"/>
      <c r="GJ147" s="866"/>
      <c r="GK147" s="866"/>
      <c r="GL147" s="866"/>
      <c r="GM147" s="866"/>
      <c r="GN147" s="866"/>
      <c r="GO147" s="866"/>
      <c r="GP147" s="866"/>
      <c r="GQ147" s="866"/>
      <c r="GR147" s="866"/>
      <c r="GS147" s="866"/>
      <c r="GT147" s="866"/>
      <c r="GU147" s="866"/>
      <c r="GV147" s="866"/>
      <c r="GW147" s="866"/>
      <c r="GX147" s="866"/>
      <c r="GY147" s="866"/>
      <c r="GZ147" s="866"/>
      <c r="HA147" s="866"/>
      <c r="HB147" s="866"/>
      <c r="HC147" s="866"/>
      <c r="HD147" s="866"/>
      <c r="HE147" s="866"/>
      <c r="HF147" s="866"/>
      <c r="HG147" s="866"/>
      <c r="HH147" s="866"/>
      <c r="HI147" s="866"/>
      <c r="HJ147" s="866"/>
      <c r="HK147" s="866"/>
      <c r="HL147" s="866"/>
      <c r="HM147" s="866"/>
      <c r="HN147" s="866"/>
      <c r="HO147" s="866"/>
      <c r="HP147" s="866"/>
      <c r="HQ147" s="866"/>
      <c r="HR147" s="866"/>
      <c r="HS147" s="866"/>
      <c r="HT147" s="866"/>
      <c r="HU147" s="866"/>
      <c r="HV147" s="866"/>
      <c r="HW147" s="866"/>
      <c r="HX147" s="866"/>
      <c r="HY147" s="866"/>
      <c r="HZ147" s="866"/>
      <c r="IA147" s="866"/>
      <c r="IB147" s="866"/>
      <c r="IC147" s="866"/>
      <c r="ID147" s="866"/>
      <c r="IE147" s="866"/>
      <c r="IF147" s="866"/>
      <c r="IG147" s="866"/>
      <c r="IH147" s="866"/>
      <c r="II147" s="866"/>
      <c r="IJ147" s="866"/>
      <c r="IK147" s="866"/>
      <c r="IL147" s="866"/>
      <c r="IM147" s="866"/>
      <c r="IN147" s="866"/>
      <c r="IO147" s="866"/>
      <c r="IP147" s="866"/>
      <c r="IQ147" s="866"/>
      <c r="IR147" s="866"/>
      <c r="IS147" s="866"/>
      <c r="IT147" s="866"/>
      <c r="IU147" s="866"/>
      <c r="IV147" s="866"/>
      <c r="IW147" s="866"/>
      <c r="IX147" s="866"/>
      <c r="IY147" s="866"/>
      <c r="IZ147" s="866"/>
      <c r="JA147" s="866"/>
      <c r="JB147" s="866"/>
      <c r="JC147" s="866"/>
      <c r="JD147" s="866"/>
      <c r="JE147" s="866"/>
      <c r="JF147" s="866"/>
      <c r="JG147" s="866"/>
      <c r="JH147" s="866"/>
      <c r="JI147" s="866"/>
      <c r="JJ147" s="866"/>
      <c r="JK147" s="866"/>
      <c r="JL147" s="866"/>
      <c r="JM147" s="866"/>
      <c r="JN147" s="866"/>
      <c r="JO147" s="866"/>
      <c r="JP147" s="866"/>
      <c r="JQ147" s="866"/>
      <c r="JR147" s="866"/>
      <c r="JS147" s="866"/>
      <c r="JT147" s="866"/>
      <c r="JU147" s="866"/>
      <c r="JV147" s="866"/>
      <c r="JW147" s="866"/>
      <c r="JX147" s="866"/>
      <c r="JY147" s="866"/>
      <c r="JZ147" s="866"/>
      <c r="KA147" s="866"/>
      <c r="KB147" s="866"/>
      <c r="KC147" s="866"/>
      <c r="KD147" s="866"/>
      <c r="KE147" s="866"/>
      <c r="KF147" s="866"/>
      <c r="KG147" s="866"/>
      <c r="KH147" s="866"/>
      <c r="KI147" s="866"/>
      <c r="KJ147" s="866"/>
      <c r="KK147" s="866"/>
      <c r="KL147" s="866"/>
      <c r="KM147" s="866"/>
      <c r="KN147" s="866"/>
      <c r="KO147" s="866"/>
      <c r="KP147" s="866"/>
      <c r="KQ147" s="866"/>
      <c r="KR147" s="866"/>
      <c r="KS147" s="866"/>
      <c r="KT147" s="866"/>
      <c r="KU147" s="866"/>
      <c r="KV147" s="866"/>
      <c r="KW147" s="866"/>
      <c r="KX147" s="866"/>
      <c r="KY147" s="866"/>
      <c r="KZ147" s="866"/>
      <c r="LA147" s="866"/>
      <c r="LB147" s="866"/>
      <c r="LC147" s="866"/>
      <c r="LD147" s="866"/>
      <c r="LE147" s="866"/>
      <c r="LF147" s="866"/>
      <c r="LG147" s="866"/>
      <c r="LH147" s="866"/>
      <c r="LI147" s="866"/>
      <c r="LJ147" s="866"/>
      <c r="LK147" s="866"/>
      <c r="LL147" s="866"/>
      <c r="LM147" s="866"/>
      <c r="LN147" s="866"/>
      <c r="LO147" s="866"/>
      <c r="LP147" s="866"/>
      <c r="LQ147" s="866"/>
      <c r="LR147" s="866"/>
      <c r="LS147" s="866"/>
      <c r="LT147" s="866"/>
      <c r="LU147" s="866"/>
      <c r="LV147" s="866"/>
      <c r="LW147" s="866"/>
      <c r="LX147" s="866"/>
      <c r="LY147" s="866"/>
      <c r="LZ147" s="866"/>
      <c r="MA147" s="866"/>
      <c r="MB147" s="866"/>
      <c r="MC147" s="866"/>
      <c r="MD147" s="866"/>
      <c r="ME147" s="866"/>
      <c r="MF147" s="866"/>
      <c r="MG147" s="866"/>
      <c r="MH147" s="866"/>
      <c r="MI147" s="866"/>
      <c r="MJ147" s="866"/>
      <c r="MK147" s="866"/>
      <c r="ML147" s="866"/>
      <c r="MM147" s="866"/>
      <c r="MN147" s="866"/>
      <c r="MO147" s="866"/>
      <c r="MP147" s="866"/>
      <c r="MQ147" s="866"/>
      <c r="MR147" s="866"/>
      <c r="MS147" s="866"/>
      <c r="MT147" s="866"/>
      <c r="MU147" s="866"/>
      <c r="MV147" s="866"/>
      <c r="MW147" s="866"/>
      <c r="MX147" s="866"/>
      <c r="MY147" s="866"/>
      <c r="MZ147" s="866"/>
      <c r="NA147" s="866"/>
      <c r="NB147" s="866"/>
      <c r="NC147" s="866"/>
      <c r="ND147" s="866"/>
      <c r="NE147" s="866"/>
      <c r="NF147" s="866"/>
      <c r="NG147" s="866"/>
      <c r="NH147" s="866"/>
      <c r="NI147" s="866"/>
      <c r="NJ147" s="866"/>
      <c r="NK147" s="866"/>
      <c r="NL147" s="866"/>
      <c r="NM147" s="866"/>
      <c r="NN147" s="866"/>
      <c r="NO147" s="866"/>
      <c r="NP147" s="866"/>
      <c r="NQ147" s="866"/>
      <c r="NR147" s="866"/>
      <c r="NS147" s="866"/>
      <c r="NT147" s="866"/>
      <c r="NU147" s="866"/>
      <c r="NV147" s="866"/>
      <c r="NW147" s="866"/>
      <c r="NX147" s="866"/>
      <c r="NY147" s="866"/>
      <c r="NZ147" s="866"/>
      <c r="OA147" s="866"/>
      <c r="OB147" s="866"/>
      <c r="OC147" s="866"/>
      <c r="OD147" s="866"/>
      <c r="OE147" s="866"/>
      <c r="OF147" s="866"/>
      <c r="OG147" s="866"/>
      <c r="OH147" s="866"/>
      <c r="OI147" s="866"/>
      <c r="OJ147" s="866"/>
      <c r="OK147" s="866"/>
      <c r="OL147" s="866"/>
      <c r="OM147" s="866"/>
      <c r="ON147" s="866"/>
      <c r="OO147" s="866"/>
      <c r="OP147" s="866"/>
      <c r="OQ147" s="866"/>
      <c r="OR147" s="866"/>
      <c r="OS147" s="866"/>
      <c r="OT147" s="866"/>
      <c r="OU147" s="866"/>
      <c r="OV147" s="866"/>
      <c r="OW147" s="866"/>
      <c r="OX147" s="866"/>
      <c r="OY147" s="866"/>
      <c r="OZ147" s="866"/>
      <c r="PA147" s="866"/>
      <c r="PB147" s="866"/>
      <c r="PC147" s="866"/>
      <c r="PD147" s="866"/>
      <c r="PE147" s="866"/>
      <c r="PF147" s="866"/>
      <c r="PG147" s="866"/>
      <c r="PH147" s="866"/>
      <c r="PI147" s="866"/>
      <c r="PJ147" s="866"/>
      <c r="PK147" s="866"/>
      <c r="PL147" s="866"/>
      <c r="PM147" s="866"/>
      <c r="PN147" s="866"/>
      <c r="PO147" s="866"/>
      <c r="PP147" s="866"/>
      <c r="PQ147" s="866"/>
      <c r="PR147" s="866"/>
      <c r="PS147" s="866"/>
      <c r="PT147" s="866"/>
      <c r="PU147" s="866"/>
      <c r="PV147" s="866"/>
      <c r="PW147" s="866"/>
      <c r="PX147" s="866"/>
      <c r="PY147" s="866"/>
      <c r="PZ147" s="866"/>
      <c r="QA147" s="866"/>
      <c r="QB147" s="866"/>
      <c r="QC147" s="866"/>
      <c r="QD147" s="866"/>
      <c r="QE147" s="866"/>
      <c r="QF147" s="866"/>
      <c r="QG147" s="866"/>
      <c r="QH147" s="866"/>
      <c r="QI147" s="866"/>
      <c r="QJ147" s="866"/>
      <c r="QK147" s="866"/>
      <c r="QL147" s="866"/>
      <c r="QM147" s="866"/>
      <c r="QN147" s="866"/>
      <c r="QO147" s="866"/>
      <c r="QP147" s="866"/>
      <c r="QQ147" s="866"/>
      <c r="QR147" s="866"/>
      <c r="QS147" s="866"/>
      <c r="QT147" s="866"/>
      <c r="QU147" s="866"/>
      <c r="QV147" s="866"/>
      <c r="QW147" s="866"/>
      <c r="QX147" s="866"/>
      <c r="QY147" s="866"/>
      <c r="QZ147" s="866"/>
      <c r="RA147" s="866"/>
      <c r="RB147" s="866"/>
      <c r="RC147" s="866"/>
      <c r="RD147" s="866"/>
      <c r="RE147" s="866"/>
      <c r="RF147" s="866"/>
      <c r="RG147" s="866"/>
      <c r="RH147" s="866"/>
      <c r="RI147" s="866"/>
      <c r="RJ147" s="866"/>
      <c r="RK147" s="866"/>
      <c r="RL147" s="866"/>
      <c r="RM147" s="866"/>
      <c r="RN147" s="866"/>
      <c r="RO147" s="866"/>
      <c r="RP147" s="866"/>
      <c r="RQ147" s="866"/>
      <c r="RR147" s="866"/>
      <c r="RS147" s="866"/>
      <c r="RT147" s="866"/>
      <c r="RU147" s="866"/>
      <c r="RV147" s="866"/>
      <c r="RW147" s="866"/>
      <c r="RX147" s="866"/>
      <c r="RY147" s="866"/>
      <c r="RZ147" s="866"/>
      <c r="SA147" s="866"/>
      <c r="SB147" s="866"/>
      <c r="SC147" s="866"/>
      <c r="SD147" s="866"/>
      <c r="SE147" s="866"/>
      <c r="SF147" s="866"/>
      <c r="SG147" s="866"/>
      <c r="SH147" s="866"/>
      <c r="SI147" s="866"/>
      <c r="SJ147" s="866"/>
      <c r="SK147" s="866"/>
      <c r="SL147" s="866"/>
      <c r="SM147" s="866"/>
      <c r="SN147" s="866"/>
      <c r="SO147" s="866"/>
      <c r="SP147" s="866"/>
      <c r="SQ147" s="866"/>
      <c r="SR147" s="866"/>
      <c r="SS147" s="866"/>
      <c r="ST147" s="866"/>
      <c r="SU147" s="866"/>
      <c r="SV147" s="866"/>
      <c r="SW147" s="866"/>
      <c r="SX147" s="866"/>
      <c r="SY147" s="866"/>
      <c r="SZ147" s="866"/>
      <c r="TA147" s="866"/>
      <c r="TB147" s="866"/>
      <c r="TC147" s="866"/>
      <c r="TD147" s="866"/>
      <c r="TE147" s="866"/>
      <c r="TF147" s="866"/>
      <c r="TG147" s="866"/>
      <c r="TH147" s="866"/>
      <c r="TI147" s="866"/>
      <c r="TJ147" s="866"/>
      <c r="TK147" s="866"/>
      <c r="TL147" s="866"/>
      <c r="TM147" s="866"/>
      <c r="TN147" s="866"/>
      <c r="TO147" s="866"/>
      <c r="TP147" s="866"/>
      <c r="TQ147" s="866"/>
      <c r="TR147" s="866"/>
      <c r="TS147" s="866"/>
      <c r="TT147" s="866"/>
      <c r="TU147" s="866"/>
      <c r="TV147" s="866"/>
      <c r="TW147" s="866"/>
      <c r="TX147" s="866"/>
      <c r="TY147" s="866"/>
      <c r="TZ147" s="866"/>
      <c r="UA147" s="866"/>
      <c r="UB147" s="866"/>
      <c r="UC147" s="866"/>
      <c r="UD147" s="866"/>
      <c r="UE147" s="866"/>
      <c r="UF147" s="866"/>
      <c r="UG147" s="866"/>
      <c r="UH147" s="866"/>
      <c r="UI147" s="866"/>
      <c r="UJ147" s="866"/>
      <c r="UK147" s="866"/>
      <c r="UL147" s="866"/>
      <c r="UM147" s="866"/>
      <c r="UN147" s="866"/>
      <c r="UO147" s="866"/>
      <c r="UP147" s="866"/>
      <c r="UQ147" s="866"/>
      <c r="UR147" s="866"/>
      <c r="US147" s="866"/>
      <c r="UT147" s="866"/>
      <c r="UU147" s="866"/>
      <c r="UV147" s="866"/>
      <c r="UW147" s="866"/>
      <c r="UX147" s="866"/>
      <c r="UY147" s="866"/>
      <c r="UZ147" s="866"/>
      <c r="VA147" s="866"/>
      <c r="VB147" s="866"/>
      <c r="VC147" s="866"/>
      <c r="VD147" s="866"/>
      <c r="VE147" s="866"/>
      <c r="VF147" s="866"/>
      <c r="VG147" s="866"/>
      <c r="VH147" s="866"/>
      <c r="VI147" s="866"/>
      <c r="VJ147" s="866"/>
      <c r="VK147" s="866"/>
      <c r="VL147" s="866"/>
      <c r="VM147" s="866"/>
      <c r="VN147" s="866"/>
      <c r="VO147" s="866"/>
      <c r="VP147" s="866"/>
      <c r="VQ147" s="866"/>
      <c r="VR147" s="866"/>
      <c r="VS147" s="866"/>
      <c r="VT147" s="866"/>
      <c r="VU147" s="866"/>
      <c r="VV147" s="866"/>
      <c r="VW147" s="866"/>
      <c r="VX147" s="866"/>
      <c r="VY147" s="866"/>
      <c r="VZ147" s="866"/>
      <c r="WA147" s="866"/>
      <c r="WB147" s="866"/>
      <c r="WC147" s="866"/>
      <c r="WD147" s="866"/>
      <c r="WE147" s="866"/>
      <c r="WF147" s="866"/>
      <c r="WG147" s="866"/>
      <c r="WH147" s="866"/>
      <c r="WI147" s="866"/>
      <c r="WJ147" s="866"/>
      <c r="WK147" s="866"/>
      <c r="WL147" s="866"/>
      <c r="WM147" s="866"/>
      <c r="WN147" s="866"/>
      <c r="WO147" s="866"/>
      <c r="WP147" s="866"/>
      <c r="WQ147" s="866"/>
      <c r="WR147" s="866"/>
      <c r="WS147" s="866"/>
      <c r="WT147" s="866"/>
      <c r="WU147" s="866"/>
      <c r="WV147" s="866"/>
      <c r="WW147" s="866"/>
      <c r="WX147" s="866"/>
      <c r="WY147" s="866"/>
      <c r="WZ147" s="866"/>
      <c r="XA147" s="866"/>
      <c r="XB147" s="866"/>
      <c r="XC147" s="866"/>
      <c r="XD147" s="866"/>
      <c r="XE147" s="866"/>
      <c r="XF147" s="866"/>
      <c r="XG147" s="866"/>
      <c r="XH147" s="866"/>
      <c r="XI147" s="866"/>
      <c r="XJ147" s="866"/>
      <c r="XK147" s="866"/>
      <c r="XL147" s="866"/>
      <c r="XM147" s="866"/>
      <c r="XN147" s="866"/>
      <c r="XO147" s="866"/>
      <c r="XP147" s="866"/>
      <c r="XQ147" s="866"/>
      <c r="XR147" s="866"/>
      <c r="XS147" s="866"/>
      <c r="XT147" s="866"/>
      <c r="XU147" s="866"/>
      <c r="XV147" s="866"/>
      <c r="XW147" s="866"/>
      <c r="XX147" s="866"/>
      <c r="XY147" s="866"/>
      <c r="XZ147" s="866"/>
      <c r="YA147" s="866"/>
      <c r="YB147" s="866"/>
      <c r="YC147" s="866"/>
      <c r="YD147" s="866"/>
      <c r="YE147" s="866"/>
      <c r="YF147" s="866"/>
      <c r="YG147" s="866"/>
      <c r="YH147" s="866"/>
      <c r="YI147" s="866"/>
      <c r="YJ147" s="866"/>
      <c r="YK147" s="866"/>
      <c r="YL147" s="866"/>
      <c r="YM147" s="866"/>
      <c r="YN147" s="866"/>
      <c r="YO147" s="866"/>
      <c r="YP147" s="866"/>
      <c r="YQ147" s="866"/>
      <c r="YR147" s="866"/>
      <c r="YS147" s="866"/>
      <c r="YT147" s="866"/>
      <c r="YU147" s="866"/>
      <c r="YV147" s="866"/>
      <c r="YW147" s="866"/>
      <c r="YX147" s="866"/>
      <c r="YY147" s="866"/>
      <c r="YZ147" s="866"/>
      <c r="ZA147" s="866"/>
      <c r="ZB147" s="866"/>
      <c r="ZC147" s="866"/>
      <c r="ZD147" s="866"/>
      <c r="ZE147" s="866"/>
      <c r="ZF147" s="866"/>
      <c r="ZG147" s="866"/>
      <c r="ZH147" s="866"/>
      <c r="ZI147" s="866"/>
      <c r="ZJ147" s="866"/>
      <c r="ZK147" s="866"/>
      <c r="ZL147" s="866"/>
      <c r="ZM147" s="866"/>
      <c r="ZN147" s="866"/>
      <c r="ZO147" s="866"/>
      <c r="ZP147" s="866"/>
      <c r="ZQ147" s="866"/>
      <c r="ZR147" s="866"/>
      <c r="ZS147" s="866"/>
      <c r="ZT147" s="866"/>
      <c r="ZU147" s="866"/>
      <c r="ZV147" s="866"/>
      <c r="ZW147" s="866"/>
      <c r="ZX147" s="866"/>
      <c r="ZY147" s="866"/>
      <c r="ZZ147" s="866"/>
      <c r="AAA147" s="866"/>
      <c r="AAB147" s="866"/>
      <c r="AAC147" s="866"/>
      <c r="AAD147" s="866"/>
      <c r="AAE147" s="866"/>
      <c r="AAF147" s="866"/>
      <c r="AAG147" s="866"/>
      <c r="AAH147" s="866"/>
      <c r="AAI147" s="866"/>
      <c r="AAJ147" s="866"/>
      <c r="AAK147" s="866"/>
      <c r="AAL147" s="866"/>
      <c r="AAM147" s="866"/>
      <c r="AAN147" s="866"/>
      <c r="AAO147" s="866"/>
      <c r="AAP147" s="866"/>
      <c r="AAQ147" s="866"/>
      <c r="AAR147" s="866"/>
      <c r="AAS147" s="866"/>
      <c r="AAT147" s="866"/>
      <c r="AAU147" s="866"/>
      <c r="AAV147" s="866"/>
      <c r="AAW147" s="866"/>
      <c r="AAX147" s="866"/>
      <c r="AAY147" s="866"/>
      <c r="AAZ147" s="866"/>
      <c r="ABA147" s="866"/>
      <c r="ABB147" s="866"/>
      <c r="ABC147" s="866"/>
      <c r="ABD147" s="866"/>
      <c r="ABE147" s="866"/>
      <c r="ABF147" s="866"/>
      <c r="ABG147" s="866"/>
      <c r="ABH147" s="866"/>
      <c r="ABI147" s="866"/>
      <c r="ABJ147" s="866"/>
      <c r="ABK147" s="866"/>
      <c r="ABL147" s="866"/>
      <c r="ABM147" s="866"/>
      <c r="ABN147" s="866"/>
      <c r="ABO147" s="866"/>
      <c r="ABP147" s="866"/>
      <c r="ABQ147" s="866"/>
      <c r="ABR147" s="866"/>
      <c r="ABS147" s="866"/>
      <c r="ABT147" s="866"/>
      <c r="ABU147" s="866"/>
      <c r="ABV147" s="866"/>
      <c r="ABW147" s="866"/>
      <c r="ABX147" s="866"/>
      <c r="ABY147" s="866"/>
      <c r="ABZ147" s="866"/>
      <c r="ACA147" s="866"/>
      <c r="ACB147" s="866"/>
      <c r="ACC147" s="866"/>
      <c r="ACD147" s="866"/>
      <c r="ACE147" s="866"/>
      <c r="ACF147" s="866"/>
      <c r="ACG147" s="866"/>
      <c r="ACH147" s="866"/>
      <c r="ACI147" s="866"/>
      <c r="ACJ147" s="866"/>
      <c r="ACK147" s="866"/>
      <c r="ACL147" s="866"/>
      <c r="ACM147" s="866"/>
      <c r="ACN147" s="866"/>
      <c r="ACO147" s="866"/>
      <c r="ACP147" s="866"/>
      <c r="ACQ147" s="866"/>
      <c r="ACR147" s="866"/>
      <c r="ACS147" s="866"/>
      <c r="ACT147" s="866"/>
      <c r="ACU147" s="866"/>
      <c r="ACV147" s="866"/>
      <c r="ACW147" s="866"/>
      <c r="ACX147" s="866"/>
      <c r="ACY147" s="866"/>
      <c r="ACZ147" s="866"/>
      <c r="ADA147" s="866"/>
      <c r="ADB147" s="866"/>
      <c r="ADC147" s="866"/>
      <c r="ADD147" s="866"/>
      <c r="ADE147" s="866"/>
      <c r="ADF147" s="866"/>
      <c r="ADG147" s="866"/>
      <c r="ADH147" s="866"/>
      <c r="ADI147" s="866"/>
      <c r="ADJ147" s="866"/>
      <c r="ADK147" s="866"/>
      <c r="ADL147" s="866"/>
      <c r="ADM147" s="866"/>
      <c r="ADN147" s="866"/>
      <c r="ADO147" s="866"/>
      <c r="ADP147" s="866"/>
      <c r="ADQ147" s="866"/>
      <c r="ADR147" s="866"/>
      <c r="ADS147" s="866"/>
      <c r="ADT147" s="866"/>
      <c r="ADU147" s="866"/>
      <c r="ADV147" s="866"/>
      <c r="ADW147" s="866"/>
      <c r="ADX147" s="866"/>
      <c r="ADY147" s="866"/>
      <c r="ADZ147" s="866"/>
      <c r="AEA147" s="866"/>
      <c r="AEB147" s="866"/>
      <c r="AEC147" s="866"/>
      <c r="AED147" s="866"/>
      <c r="AEE147" s="866"/>
      <c r="AEF147" s="866"/>
      <c r="AEG147" s="866"/>
      <c r="AEH147" s="866"/>
      <c r="AEI147" s="866"/>
      <c r="AEJ147" s="866"/>
      <c r="AEK147" s="866"/>
      <c r="AEL147" s="866"/>
      <c r="AEM147" s="866"/>
      <c r="AEN147" s="866"/>
      <c r="AEO147" s="866"/>
      <c r="AEP147" s="866"/>
      <c r="AEQ147" s="866"/>
      <c r="AER147" s="866"/>
      <c r="AES147" s="866"/>
      <c r="AET147" s="866"/>
      <c r="AEU147" s="866"/>
      <c r="AEV147" s="866"/>
      <c r="AEW147" s="866"/>
      <c r="AEX147" s="866"/>
      <c r="AEY147" s="866"/>
      <c r="AEZ147" s="866"/>
      <c r="AFA147" s="866"/>
      <c r="AFB147" s="866"/>
      <c r="AFC147" s="866"/>
      <c r="AFD147" s="866"/>
      <c r="AFE147" s="866"/>
      <c r="AFF147" s="866"/>
      <c r="AFG147" s="866"/>
      <c r="AFH147" s="866"/>
      <c r="AFI147" s="866"/>
      <c r="AFJ147" s="866"/>
      <c r="AFK147" s="866"/>
      <c r="AFL147" s="866"/>
      <c r="AFM147" s="866"/>
      <c r="AFN147" s="866"/>
      <c r="AFO147" s="866"/>
      <c r="AFP147" s="866"/>
      <c r="AFQ147" s="866"/>
      <c r="AFR147" s="866"/>
      <c r="AFS147" s="866"/>
      <c r="AFT147" s="866"/>
      <c r="AFU147" s="866"/>
      <c r="AFV147" s="866"/>
      <c r="AFW147" s="866"/>
      <c r="AFX147" s="866"/>
      <c r="AFY147" s="866"/>
      <c r="AFZ147" s="866"/>
      <c r="AGA147" s="866"/>
      <c r="AGB147" s="866"/>
      <c r="AGC147" s="866"/>
      <c r="AGD147" s="866"/>
      <c r="AGE147" s="866"/>
      <c r="AGF147" s="866"/>
      <c r="AGG147" s="866"/>
      <c r="AGH147" s="866"/>
      <c r="AGI147" s="866"/>
      <c r="AGJ147" s="866"/>
      <c r="AGK147" s="866"/>
      <c r="AGL147" s="866"/>
      <c r="AGM147" s="866"/>
      <c r="AGN147" s="866"/>
      <c r="AGO147" s="866"/>
      <c r="AGP147" s="866"/>
      <c r="AGQ147" s="866"/>
      <c r="AGR147" s="866"/>
      <c r="AGS147" s="866"/>
      <c r="AGT147" s="866"/>
      <c r="AGU147" s="866"/>
      <c r="AGV147" s="866"/>
      <c r="AGW147" s="866"/>
      <c r="AGX147" s="866"/>
      <c r="AGY147" s="866"/>
      <c r="AGZ147" s="866"/>
      <c r="AHA147" s="866"/>
      <c r="AHB147" s="866"/>
      <c r="AHC147" s="866"/>
      <c r="AHD147" s="866"/>
      <c r="AHE147" s="866"/>
      <c r="AHF147" s="866"/>
      <c r="AHG147" s="866"/>
      <c r="AHH147" s="866"/>
      <c r="AHI147" s="866"/>
      <c r="AHJ147" s="866"/>
      <c r="AHK147" s="866"/>
      <c r="AHL147" s="866"/>
      <c r="AHM147" s="866"/>
      <c r="AHN147" s="866"/>
      <c r="AHO147" s="866"/>
      <c r="AHP147" s="866"/>
      <c r="AHQ147" s="866"/>
      <c r="AHR147" s="866"/>
      <c r="AHS147" s="866"/>
      <c r="AHT147" s="866"/>
      <c r="AHU147" s="866"/>
      <c r="AHV147" s="866"/>
      <c r="AHW147" s="866"/>
      <c r="AHX147" s="866"/>
      <c r="AHY147" s="866"/>
      <c r="AHZ147" s="866"/>
      <c r="AIA147" s="866"/>
      <c r="AIB147" s="866"/>
      <c r="AIC147" s="866"/>
      <c r="AID147" s="866"/>
      <c r="AIE147" s="866"/>
      <c r="AIF147" s="866"/>
      <c r="AIG147" s="866"/>
      <c r="AIH147" s="866"/>
      <c r="AII147" s="866"/>
      <c r="AIJ147" s="866"/>
      <c r="AIK147" s="866"/>
      <c r="AIL147" s="866"/>
      <c r="AIM147" s="866"/>
      <c r="AIN147" s="866"/>
      <c r="AIO147" s="866"/>
      <c r="AIP147" s="866"/>
      <c r="AIQ147" s="866"/>
      <c r="AIR147" s="866"/>
      <c r="AIS147" s="866"/>
      <c r="AIT147" s="866"/>
      <c r="AIU147" s="866"/>
      <c r="AIV147" s="866"/>
      <c r="AIW147" s="866"/>
      <c r="AIX147" s="866"/>
      <c r="AIY147" s="866"/>
      <c r="AIZ147" s="866"/>
      <c r="AJA147" s="866"/>
      <c r="AJB147" s="866"/>
      <c r="AJC147" s="866"/>
      <c r="AJD147" s="866"/>
      <c r="AJE147" s="866"/>
      <c r="AJF147" s="866"/>
      <c r="AJG147" s="866"/>
      <c r="AJH147" s="866"/>
      <c r="AJI147" s="866"/>
      <c r="AJJ147" s="866"/>
      <c r="AJK147" s="866"/>
      <c r="AJL147" s="866"/>
      <c r="AJM147" s="866"/>
      <c r="AJN147" s="866"/>
      <c r="AJO147" s="866"/>
      <c r="AJP147" s="866"/>
      <c r="AJQ147" s="866"/>
      <c r="AJR147" s="866"/>
      <c r="AJS147" s="866"/>
      <c r="AJT147" s="866"/>
      <c r="AJU147" s="866"/>
      <c r="AJV147" s="866"/>
      <c r="AJW147" s="866"/>
      <c r="AJX147" s="866"/>
      <c r="AJY147" s="866"/>
      <c r="AJZ147" s="866"/>
      <c r="AKA147" s="866"/>
      <c r="AKB147" s="866"/>
      <c r="AKC147" s="866"/>
      <c r="AKD147" s="866"/>
      <c r="AKE147" s="866"/>
      <c r="AKF147" s="866"/>
      <c r="AKG147" s="866"/>
      <c r="AKH147" s="866"/>
      <c r="AKI147" s="866"/>
      <c r="AKJ147" s="866"/>
      <c r="AKK147" s="866"/>
      <c r="AKL147" s="866"/>
      <c r="AKM147" s="866"/>
      <c r="AKN147" s="866"/>
      <c r="AKO147" s="866"/>
      <c r="AKP147" s="866"/>
      <c r="AKQ147" s="866"/>
      <c r="AKR147" s="866"/>
      <c r="AKS147" s="866"/>
      <c r="AKT147" s="866"/>
      <c r="AKU147" s="866"/>
      <c r="AKV147" s="866"/>
      <c r="AKW147" s="866"/>
      <c r="AKX147" s="866"/>
      <c r="AKY147" s="866"/>
      <c r="AKZ147" s="866"/>
      <c r="ALA147" s="866"/>
      <c r="ALB147" s="866"/>
      <c r="ALC147" s="866"/>
      <c r="ALD147" s="866"/>
      <c r="ALE147" s="866"/>
      <c r="ALF147" s="866"/>
      <c r="ALG147" s="866"/>
      <c r="ALH147" s="866"/>
      <c r="ALI147" s="866"/>
      <c r="ALJ147" s="866"/>
      <c r="ALK147" s="866"/>
      <c r="ALL147" s="866"/>
      <c r="ALM147" s="866"/>
      <c r="ALN147" s="866"/>
      <c r="ALO147" s="866"/>
      <c r="ALP147" s="866"/>
      <c r="ALQ147" s="866"/>
      <c r="ALR147" s="866"/>
      <c r="ALS147" s="866"/>
      <c r="ALT147" s="866"/>
      <c r="ALU147" s="866"/>
      <c r="ALV147" s="866"/>
      <c r="ALW147" s="866"/>
      <c r="ALX147" s="866"/>
      <c r="ALY147" s="866"/>
      <c r="ALZ147" s="866"/>
      <c r="AMA147" s="866"/>
      <c r="AMB147" s="866"/>
      <c r="AMC147" s="866"/>
      <c r="AMD147" s="866"/>
      <c r="AME147" s="866"/>
    </row>
    <row r="149" spans="1:1019">
      <c r="A149" s="860"/>
      <c r="B149" s="858"/>
      <c r="C149" s="861"/>
      <c r="D149" s="862"/>
      <c r="E149" s="863"/>
      <c r="F149" s="864"/>
    </row>
    <row r="150" spans="1:1019">
      <c r="A150" s="894"/>
      <c r="B150" s="895"/>
      <c r="C150" s="683"/>
      <c r="D150" s="691"/>
      <c r="E150" s="691"/>
      <c r="F150" s="691"/>
    </row>
    <row r="151" spans="1:1019">
      <c r="A151" s="894"/>
      <c r="B151" s="895"/>
      <c r="C151" s="683"/>
      <c r="D151" s="691"/>
      <c r="E151" s="691"/>
      <c r="F151" s="691"/>
    </row>
    <row r="152" spans="1:1019">
      <c r="A152" s="894"/>
      <c r="B152" s="895"/>
      <c r="C152" s="683"/>
      <c r="D152" s="691"/>
      <c r="E152" s="691"/>
      <c r="F152" s="691"/>
    </row>
    <row r="153" spans="1:1019">
      <c r="A153" s="894"/>
      <c r="B153" s="895"/>
      <c r="C153" s="683"/>
      <c r="D153" s="691"/>
      <c r="E153" s="691"/>
      <c r="F153" s="691"/>
    </row>
    <row r="154" spans="1:1019">
      <c r="A154" s="894"/>
      <c r="B154" s="895"/>
      <c r="C154" s="683"/>
      <c r="D154" s="691"/>
      <c r="E154" s="691"/>
      <c r="F154" s="691"/>
    </row>
    <row r="155" spans="1:1019" ht="15.75">
      <c r="B155" s="831"/>
    </row>
    <row r="157" spans="1:1019" ht="15.75">
      <c r="A157" s="896"/>
      <c r="B157" s="831"/>
      <c r="C157" s="861"/>
      <c r="F157" s="716"/>
    </row>
    <row r="158" spans="1:1019">
      <c r="A158" s="830"/>
      <c r="B158" s="618"/>
    </row>
    <row r="159" spans="1:1019" ht="15.75">
      <c r="A159" s="897"/>
      <c r="B159" s="831"/>
      <c r="C159" s="861"/>
      <c r="F159" s="716"/>
    </row>
    <row r="160" spans="1:1019">
      <c r="A160" s="830"/>
      <c r="B160" s="618"/>
    </row>
    <row r="161" spans="1:6">
      <c r="A161" s="830"/>
      <c r="B161" s="618"/>
    </row>
    <row r="162" spans="1:6">
      <c r="A162" s="830"/>
      <c r="B162" s="618"/>
    </row>
    <row r="163" spans="1:6">
      <c r="A163" s="830"/>
      <c r="B163" s="618"/>
    </row>
    <row r="164" spans="1:6">
      <c r="A164" s="830"/>
      <c r="B164" s="618"/>
    </row>
    <row r="165" spans="1:6">
      <c r="A165" s="830"/>
      <c r="B165" s="618"/>
    </row>
    <row r="166" spans="1:6" ht="15.75">
      <c r="A166" s="896"/>
      <c r="B166" s="831"/>
      <c r="C166" s="861"/>
      <c r="F166" s="716"/>
    </row>
    <row r="167" spans="1:6">
      <c r="A167" s="860"/>
      <c r="B167" s="858"/>
      <c r="C167" s="683"/>
    </row>
    <row r="168" spans="1:6">
      <c r="A168" s="860"/>
      <c r="B168" s="858"/>
    </row>
    <row r="169" spans="1:6">
      <c r="A169" s="860"/>
      <c r="B169" s="858"/>
    </row>
    <row r="171" spans="1:6" ht="15.75">
      <c r="B171" s="806"/>
      <c r="C171" s="898"/>
      <c r="F171" s="716"/>
    </row>
  </sheetData>
  <sheetProtection algorithmName="SHA-512" hashValue="H8I2zEtJ/FUCEj+w9L8sT9yZnbFPZOPD6rTsEC8e43WTd9e0ha5btSWvhRORhdb44OqELCsr2m+x1axpXlprTQ==" saltValue="iO5GhD7EHjtO9RfWdiQbYQ==" spinCount="100000" sheet="1" objects="1" scenarios="1"/>
  <pageMargins left="0.98425196850393704" right="0.39370078740157483" top="0.59055118110236227" bottom="0.39370078740157483" header="0.31496062992125984" footer="0.31496062992125984"/>
  <pageSetup paperSize="9" firstPageNumber="78" orientation="portrait" useFirstPageNumber="1" horizontalDpi="300" verticalDpi="300" r:id="rId1"/>
  <headerFooter>
    <oddFooter>&amp;R&amp;8&amp;P</oddFooter>
  </headerFooter>
  <rowBreaks count="4" manualBreakCount="4">
    <brk id="13" max="16383" man="1"/>
    <brk id="40" max="16383" man="1"/>
    <brk id="62" max="16383" man="1"/>
    <brk id="73" max="16383" man="1"/>
  </rowBreaks>
  <drawing r:id="rId2"/>
  <legacyDrawing r:id="rId3"/>
  <oleObjects>
    <mc:AlternateContent xmlns:mc="http://schemas.openxmlformats.org/markup-compatibility/2006">
      <mc:Choice Requires="x14">
        <oleObject progId="Equation.3" shapeId="19457" r:id="rId4">
          <objectPr defaultSize="0" autoPict="0" r:id="rId5">
            <anchor moveWithCells="1" sizeWithCells="1">
              <from>
                <xdr:col>1</xdr:col>
                <xdr:colOff>0</xdr:colOff>
                <xdr:row>36</xdr:row>
                <xdr:rowOff>0</xdr:rowOff>
              </from>
              <to>
                <xdr:col>1</xdr:col>
                <xdr:colOff>85725</xdr:colOff>
                <xdr:row>36</xdr:row>
                <xdr:rowOff>9525</xdr:rowOff>
              </to>
            </anchor>
          </objectPr>
        </oleObject>
      </mc:Choice>
      <mc:Fallback>
        <oleObject progId="Equation.3" shapeId="19457"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592B3F-7B2C-4241-A3BB-0601C0537F0A}">
  <dimension ref="A1:H367"/>
  <sheetViews>
    <sheetView view="pageBreakPreview" zoomScaleNormal="100" zoomScaleSheetLayoutView="100" workbookViewId="0">
      <selection activeCell="D5" sqref="D5"/>
    </sheetView>
  </sheetViews>
  <sheetFormatPr defaultColWidth="9.140625" defaultRowHeight="12.75"/>
  <cols>
    <col min="1" max="1" width="5.85546875" style="20" customWidth="1"/>
    <col min="2" max="2" width="41.7109375" style="26" customWidth="1"/>
    <col min="3" max="3" width="6.7109375" style="24" customWidth="1"/>
    <col min="4" max="4" width="10.28515625" style="27" customWidth="1"/>
    <col min="5" max="5" width="11.7109375" style="25" customWidth="1"/>
    <col min="6" max="6" width="12.7109375" style="17" customWidth="1"/>
    <col min="7" max="7" width="75.42578125" style="5" customWidth="1"/>
    <col min="8" max="16384" width="9.140625" style="5"/>
  </cols>
  <sheetData>
    <row r="1" spans="1:8" s="4" customFormat="1" ht="47.25">
      <c r="A1" s="87" t="s">
        <v>751</v>
      </c>
      <c r="B1" s="65" t="s">
        <v>752</v>
      </c>
      <c r="C1" s="59"/>
      <c r="D1" s="324"/>
      <c r="E1" s="535"/>
      <c r="F1" s="11"/>
      <c r="G1" s="32"/>
      <c r="H1" s="64"/>
    </row>
    <row r="2" spans="1:8">
      <c r="A2" s="182"/>
      <c r="B2" s="444"/>
      <c r="C2" s="184"/>
      <c r="D2" s="193"/>
      <c r="E2" s="538"/>
      <c r="F2" s="198"/>
    </row>
    <row r="4" spans="1:8" ht="15.75">
      <c r="A4" s="109" t="s">
        <v>777</v>
      </c>
      <c r="B4" s="291" t="s">
        <v>164</v>
      </c>
    </row>
    <row r="6" spans="1:8">
      <c r="A6" s="20" t="s">
        <v>778</v>
      </c>
      <c r="B6" s="96" t="s">
        <v>568</v>
      </c>
    </row>
    <row r="8" spans="1:8" ht="15">
      <c r="A8" s="36" t="s">
        <v>155</v>
      </c>
      <c r="B8" s="445" t="s">
        <v>107</v>
      </c>
      <c r="C8" s="172"/>
      <c r="D8" s="171"/>
      <c r="E8" s="29"/>
      <c r="F8" s="199"/>
    </row>
    <row r="9" spans="1:8" ht="15">
      <c r="A9" s="36"/>
      <c r="B9" s="445"/>
      <c r="C9" s="172"/>
      <c r="D9" s="171"/>
      <c r="E9" s="29"/>
      <c r="F9" s="199"/>
    </row>
    <row r="10" spans="1:8" ht="95.25" customHeight="1">
      <c r="A10" s="20">
        <v>1</v>
      </c>
      <c r="B10" s="26" t="s">
        <v>452</v>
      </c>
      <c r="C10" s="24" t="s">
        <v>152</v>
      </c>
      <c r="D10" s="27">
        <v>1</v>
      </c>
      <c r="E10" s="29"/>
      <c r="F10" s="17">
        <f>D10*E10</f>
        <v>0</v>
      </c>
    </row>
    <row r="11" spans="1:8">
      <c r="E11" s="29"/>
    </row>
    <row r="12" spans="1:8" ht="43.5" customHeight="1">
      <c r="A12" s="173">
        <v>2</v>
      </c>
      <c r="B12" s="446" t="s">
        <v>453</v>
      </c>
      <c r="C12" s="172"/>
      <c r="D12" s="171"/>
      <c r="E12" s="29"/>
      <c r="F12" s="199"/>
    </row>
    <row r="13" spans="1:8" ht="31.5" customHeight="1">
      <c r="A13" s="173"/>
      <c r="B13" s="446" t="s">
        <v>454</v>
      </c>
      <c r="C13" s="172"/>
      <c r="D13" s="171"/>
      <c r="E13" s="29"/>
      <c r="F13" s="199"/>
    </row>
    <row r="14" spans="1:8">
      <c r="A14" s="173"/>
      <c r="B14" s="446" t="s">
        <v>455</v>
      </c>
      <c r="C14" s="172"/>
      <c r="D14" s="171"/>
      <c r="E14" s="29"/>
      <c r="F14" s="199"/>
    </row>
    <row r="15" spans="1:8" ht="15.75" customHeight="1">
      <c r="A15" s="443"/>
      <c r="B15" s="303" t="s">
        <v>456</v>
      </c>
      <c r="C15" s="172" t="s">
        <v>457</v>
      </c>
      <c r="D15" s="27">
        <v>106</v>
      </c>
      <c r="E15" s="29"/>
      <c r="F15" s="17">
        <f>D15*E15</f>
        <v>0</v>
      </c>
    </row>
    <row r="17" spans="1:6" ht="25.15" customHeight="1">
      <c r="A17" s="47" t="s">
        <v>155</v>
      </c>
      <c r="B17" s="283" t="s">
        <v>458</v>
      </c>
      <c r="C17" s="47" t="s">
        <v>163</v>
      </c>
      <c r="D17" s="77"/>
      <c r="E17" s="162"/>
      <c r="F17" s="31">
        <f>SUM(F10:F15)</f>
        <v>0</v>
      </c>
    </row>
    <row r="18" spans="1:6">
      <c r="B18" s="447"/>
    </row>
    <row r="19" spans="1:6">
      <c r="B19" s="447"/>
    </row>
    <row r="20" spans="1:6">
      <c r="B20" s="447"/>
    </row>
    <row r="21" spans="1:6" ht="15">
      <c r="A21" s="36" t="s">
        <v>156</v>
      </c>
      <c r="B21" s="445" t="s">
        <v>113</v>
      </c>
      <c r="C21" s="172"/>
      <c r="D21" s="171"/>
      <c r="E21" s="539"/>
      <c r="F21" s="199"/>
    </row>
    <row r="22" spans="1:6">
      <c r="B22" s="448"/>
      <c r="C22" s="172"/>
      <c r="D22" s="171"/>
      <c r="E22" s="29"/>
      <c r="F22" s="199"/>
    </row>
    <row r="23" spans="1:6" ht="51">
      <c r="A23" s="20" t="s">
        <v>677</v>
      </c>
      <c r="B23" s="447" t="s">
        <v>459</v>
      </c>
      <c r="E23" s="29"/>
    </row>
    <row r="24" spans="1:6" ht="25.5">
      <c r="B24" s="26" t="s">
        <v>460</v>
      </c>
      <c r="E24" s="29"/>
    </row>
    <row r="25" spans="1:6" ht="15">
      <c r="B25" s="26" t="s">
        <v>592</v>
      </c>
      <c r="E25" s="29"/>
    </row>
    <row r="26" spans="1:6" ht="15">
      <c r="B26" s="446" t="s">
        <v>461</v>
      </c>
      <c r="C26" s="24" t="s">
        <v>159</v>
      </c>
      <c r="D26" s="27">
        <v>11</v>
      </c>
      <c r="E26" s="29"/>
      <c r="F26" s="17">
        <f>D26*E26</f>
        <v>0</v>
      </c>
    </row>
    <row r="27" spans="1:6">
      <c r="B27" s="446"/>
      <c r="E27" s="29"/>
    </row>
    <row r="28" spans="1:6" ht="114.75">
      <c r="A28" s="20" t="s">
        <v>678</v>
      </c>
      <c r="B28" s="447" t="s">
        <v>462</v>
      </c>
      <c r="E28" s="29"/>
    </row>
    <row r="29" spans="1:6" ht="25.5">
      <c r="B29" s="26" t="s">
        <v>460</v>
      </c>
      <c r="E29" s="29"/>
    </row>
    <row r="30" spans="1:6" ht="27.75">
      <c r="B30" s="26" t="s">
        <v>593</v>
      </c>
      <c r="E30" s="29"/>
    </row>
    <row r="31" spans="1:6" ht="140.25">
      <c r="B31" s="446" t="s">
        <v>594</v>
      </c>
      <c r="C31" s="24" t="s">
        <v>160</v>
      </c>
      <c r="D31" s="27">
        <v>84</v>
      </c>
      <c r="E31" s="29"/>
      <c r="F31" s="17">
        <f>D31*E31</f>
        <v>0</v>
      </c>
    </row>
    <row r="32" spans="1:6">
      <c r="B32" s="446"/>
      <c r="E32" s="29"/>
    </row>
    <row r="33" spans="1:6" ht="51">
      <c r="A33" s="20" t="s">
        <v>683</v>
      </c>
      <c r="B33" s="447" t="s">
        <v>463</v>
      </c>
      <c r="C33" s="43"/>
      <c r="D33" s="163"/>
      <c r="E33" s="29"/>
      <c r="F33" s="164"/>
    </row>
    <row r="34" spans="1:6" ht="15">
      <c r="A34" s="173"/>
      <c r="B34" s="446" t="s">
        <v>464</v>
      </c>
      <c r="C34" s="24" t="s">
        <v>160</v>
      </c>
      <c r="D34" s="27">
        <v>1</v>
      </c>
      <c r="E34" s="29"/>
      <c r="F34" s="17">
        <f>D34*E34</f>
        <v>0</v>
      </c>
    </row>
    <row r="35" spans="1:6">
      <c r="A35" s="173"/>
      <c r="B35" s="446"/>
      <c r="E35" s="29"/>
    </row>
    <row r="36" spans="1:6" ht="78.75">
      <c r="A36" s="20" t="s">
        <v>684</v>
      </c>
      <c r="B36" s="26" t="s">
        <v>595</v>
      </c>
      <c r="E36" s="29"/>
    </row>
    <row r="37" spans="1:6" ht="27.75">
      <c r="B37" s="26" t="s">
        <v>596</v>
      </c>
      <c r="E37" s="29"/>
    </row>
    <row r="38" spans="1:6" ht="56.25" customHeight="1">
      <c r="A38" s="173"/>
      <c r="B38" s="446" t="s">
        <v>597</v>
      </c>
      <c r="C38" s="24" t="s">
        <v>160</v>
      </c>
      <c r="D38" s="27">
        <v>6.5</v>
      </c>
      <c r="E38" s="29"/>
      <c r="F38" s="17">
        <f>D38*E38</f>
        <v>0</v>
      </c>
    </row>
    <row r="39" spans="1:6">
      <c r="A39" s="173"/>
      <c r="B39" s="446"/>
      <c r="E39" s="29"/>
    </row>
    <row r="40" spans="1:6" ht="91.5">
      <c r="A40" s="20" t="s">
        <v>685</v>
      </c>
      <c r="B40" s="26" t="s">
        <v>598</v>
      </c>
      <c r="E40" s="29"/>
    </row>
    <row r="41" spans="1:6" ht="27.75">
      <c r="B41" s="26" t="s">
        <v>596</v>
      </c>
      <c r="E41" s="29"/>
    </row>
    <row r="42" spans="1:6" ht="55.5" customHeight="1">
      <c r="A42" s="173"/>
      <c r="B42" s="446" t="s">
        <v>599</v>
      </c>
      <c r="C42" s="24" t="s">
        <v>160</v>
      </c>
      <c r="D42" s="27">
        <v>25.5</v>
      </c>
      <c r="E42" s="29"/>
      <c r="F42" s="17">
        <f>D42*E42</f>
        <v>0</v>
      </c>
    </row>
    <row r="43" spans="1:6">
      <c r="A43" s="173"/>
      <c r="B43" s="446"/>
      <c r="E43" s="29"/>
    </row>
    <row r="44" spans="1:6" ht="114" customHeight="1">
      <c r="A44" s="20" t="s">
        <v>686</v>
      </c>
      <c r="B44" s="26" t="s">
        <v>600</v>
      </c>
      <c r="E44" s="29"/>
    </row>
    <row r="45" spans="1:6" ht="27.75">
      <c r="B45" s="26" t="s">
        <v>601</v>
      </c>
      <c r="E45" s="29"/>
    </row>
    <row r="46" spans="1:6" ht="42.75" customHeight="1">
      <c r="A46" s="173"/>
      <c r="B46" s="446" t="s">
        <v>602</v>
      </c>
      <c r="C46" s="24" t="s">
        <v>160</v>
      </c>
      <c r="D46" s="27">
        <v>4</v>
      </c>
      <c r="E46" s="29"/>
      <c r="F46" s="17">
        <f>D46*E46</f>
        <v>0</v>
      </c>
    </row>
    <row r="47" spans="1:6">
      <c r="A47" s="173"/>
      <c r="B47" s="446"/>
      <c r="E47" s="29"/>
    </row>
    <row r="48" spans="1:6" ht="70.5" customHeight="1">
      <c r="A48" s="20" t="s">
        <v>687</v>
      </c>
      <c r="B48" s="26" t="s">
        <v>465</v>
      </c>
      <c r="E48" s="29"/>
    </row>
    <row r="49" spans="1:6" ht="27.75">
      <c r="B49" s="26" t="s">
        <v>603</v>
      </c>
      <c r="E49" s="29"/>
    </row>
    <row r="50" spans="1:6" ht="57" customHeight="1">
      <c r="A50" s="173"/>
      <c r="B50" s="446" t="s">
        <v>604</v>
      </c>
      <c r="C50" s="24" t="s">
        <v>160</v>
      </c>
      <c r="D50" s="27">
        <v>18</v>
      </c>
      <c r="E50" s="29"/>
      <c r="F50" s="17">
        <f>D50*E50</f>
        <v>0</v>
      </c>
    </row>
    <row r="51" spans="1:6">
      <c r="A51" s="173"/>
      <c r="B51" s="446"/>
      <c r="E51" s="29"/>
    </row>
    <row r="52" spans="1:6" ht="89.25">
      <c r="A52" s="20" t="s">
        <v>688</v>
      </c>
      <c r="B52" s="26" t="s">
        <v>466</v>
      </c>
      <c r="E52" s="29"/>
    </row>
    <row r="53" spans="1:6" ht="15">
      <c r="B53" s="26" t="s">
        <v>605</v>
      </c>
      <c r="E53" s="29"/>
    </row>
    <row r="54" spans="1:6" ht="147" customHeight="1">
      <c r="B54" s="446" t="s">
        <v>594</v>
      </c>
      <c r="C54" s="24" t="s">
        <v>160</v>
      </c>
      <c r="D54" s="27">
        <v>84</v>
      </c>
      <c r="E54" s="29"/>
      <c r="F54" s="17">
        <f>D54*E54</f>
        <v>0</v>
      </c>
    </row>
    <row r="55" spans="1:6">
      <c r="B55" s="446"/>
      <c r="E55" s="29"/>
    </row>
    <row r="56" spans="1:6" ht="21.75" customHeight="1">
      <c r="A56" s="47" t="s">
        <v>156</v>
      </c>
      <c r="B56" s="283" t="s">
        <v>467</v>
      </c>
      <c r="C56" s="47" t="s">
        <v>163</v>
      </c>
      <c r="D56" s="77"/>
      <c r="E56" s="162"/>
      <c r="F56" s="31">
        <f>SUM(F23:F54)</f>
        <v>0</v>
      </c>
    </row>
    <row r="57" spans="1:6" ht="21.75" customHeight="1">
      <c r="A57" s="6"/>
      <c r="B57" s="302"/>
      <c r="C57" s="6"/>
      <c r="D57" s="21"/>
      <c r="E57" s="161"/>
      <c r="F57" s="67"/>
    </row>
    <row r="59" spans="1:6" ht="15">
      <c r="A59" s="36" t="s">
        <v>157</v>
      </c>
      <c r="B59" s="279" t="s">
        <v>125</v>
      </c>
    </row>
    <row r="60" spans="1:6">
      <c r="B60" s="96"/>
      <c r="E60" s="29"/>
    </row>
    <row r="61" spans="1:6" ht="130.5" customHeight="1">
      <c r="A61" s="41" t="s">
        <v>677</v>
      </c>
      <c r="B61" s="26" t="s">
        <v>779</v>
      </c>
      <c r="E61" s="29"/>
    </row>
    <row r="62" spans="1:6" ht="38.25">
      <c r="A62" s="41"/>
      <c r="B62" s="26" t="s">
        <v>468</v>
      </c>
      <c r="E62" s="29"/>
    </row>
    <row r="63" spans="1:6">
      <c r="A63" s="41"/>
      <c r="B63" s="26" t="s">
        <v>469</v>
      </c>
      <c r="E63" s="29"/>
    </row>
    <row r="64" spans="1:6">
      <c r="A64" s="41"/>
      <c r="B64" s="26" t="s">
        <v>470</v>
      </c>
      <c r="E64" s="29"/>
    </row>
    <row r="65" spans="1:6">
      <c r="A65" s="41"/>
      <c r="B65" s="449" t="s">
        <v>471</v>
      </c>
      <c r="E65" s="29"/>
    </row>
    <row r="66" spans="1:6" ht="102" customHeight="1">
      <c r="A66" s="41"/>
      <c r="B66" s="26" t="s">
        <v>606</v>
      </c>
      <c r="E66" s="29"/>
    </row>
    <row r="67" spans="1:6">
      <c r="A67" s="41"/>
      <c r="B67" s="26" t="s">
        <v>472</v>
      </c>
      <c r="E67" s="29"/>
    </row>
    <row r="68" spans="1:6">
      <c r="A68" s="41"/>
      <c r="B68" s="449" t="s">
        <v>473</v>
      </c>
      <c r="E68" s="29"/>
    </row>
    <row r="69" spans="1:6" ht="118.5" customHeight="1">
      <c r="A69" s="41"/>
      <c r="B69" s="26" t="s">
        <v>607</v>
      </c>
      <c r="C69" s="43" t="s">
        <v>474</v>
      </c>
      <c r="D69" s="163">
        <v>5</v>
      </c>
      <c r="E69" s="29"/>
      <c r="F69" s="17">
        <f>D69*E69</f>
        <v>0</v>
      </c>
    </row>
    <row r="70" spans="1:6">
      <c r="A70" s="41"/>
      <c r="C70" s="43"/>
      <c r="D70" s="163"/>
      <c r="E70" s="29"/>
    </row>
    <row r="71" spans="1:6" ht="53.25">
      <c r="A71" s="20" t="s">
        <v>678</v>
      </c>
      <c r="B71" s="26" t="s">
        <v>608</v>
      </c>
      <c r="E71" s="29"/>
    </row>
    <row r="72" spans="1:6" ht="38.25">
      <c r="B72" s="26" t="s">
        <v>475</v>
      </c>
      <c r="E72" s="29"/>
    </row>
    <row r="73" spans="1:6" ht="16.5" customHeight="1">
      <c r="A73" s="6"/>
      <c r="B73" s="303" t="s">
        <v>476</v>
      </c>
      <c r="C73" s="24" t="s">
        <v>6</v>
      </c>
      <c r="D73" s="27">
        <v>2</v>
      </c>
      <c r="E73" s="29"/>
      <c r="F73" s="17">
        <f>D73*E73</f>
        <v>0</v>
      </c>
    </row>
    <row r="74" spans="1:6">
      <c r="E74" s="29"/>
    </row>
    <row r="75" spans="1:6" ht="85.5" customHeight="1">
      <c r="A75" s="41" t="s">
        <v>683</v>
      </c>
      <c r="B75" s="26" t="s">
        <v>780</v>
      </c>
      <c r="E75" s="29"/>
    </row>
    <row r="76" spans="1:6" ht="38.25">
      <c r="A76" s="41"/>
      <c r="B76" s="26" t="s">
        <v>468</v>
      </c>
      <c r="E76" s="29"/>
    </row>
    <row r="77" spans="1:6">
      <c r="A77" s="41"/>
      <c r="B77" s="26" t="s">
        <v>477</v>
      </c>
      <c r="E77" s="29"/>
    </row>
    <row r="78" spans="1:6">
      <c r="A78" s="41"/>
      <c r="E78" s="29"/>
    </row>
    <row r="79" spans="1:6" ht="54" customHeight="1">
      <c r="A79" s="41"/>
      <c r="B79" s="26" t="s">
        <v>609</v>
      </c>
      <c r="C79" s="43" t="s">
        <v>6</v>
      </c>
      <c r="D79" s="27">
        <v>10</v>
      </c>
      <c r="E79" s="29"/>
      <c r="F79" s="17">
        <f>D79*E79</f>
        <v>0</v>
      </c>
    </row>
    <row r="80" spans="1:6">
      <c r="A80" s="41"/>
      <c r="C80" s="43"/>
      <c r="E80" s="29"/>
    </row>
    <row r="81" spans="1:6" ht="114.75">
      <c r="A81" s="41" t="s">
        <v>684</v>
      </c>
      <c r="B81" s="26" t="s">
        <v>478</v>
      </c>
      <c r="C81" s="43"/>
      <c r="D81" s="163"/>
      <c r="E81" s="29"/>
    </row>
    <row r="82" spans="1:6" ht="38.25">
      <c r="B82" s="26" t="s">
        <v>475</v>
      </c>
      <c r="E82" s="29"/>
    </row>
    <row r="83" spans="1:6" ht="15.75" customHeight="1">
      <c r="A83" s="6"/>
      <c r="B83" s="303" t="s">
        <v>476</v>
      </c>
      <c r="C83" s="24" t="s">
        <v>6</v>
      </c>
      <c r="D83" s="27">
        <v>6</v>
      </c>
      <c r="E83" s="29"/>
      <c r="F83" s="17">
        <f>D83*E83</f>
        <v>0</v>
      </c>
    </row>
    <row r="84" spans="1:6">
      <c r="E84" s="29"/>
    </row>
    <row r="85" spans="1:6" ht="191.25">
      <c r="A85" s="41" t="s">
        <v>685</v>
      </c>
      <c r="B85" s="26" t="s">
        <v>479</v>
      </c>
      <c r="C85" s="43"/>
      <c r="D85" s="163"/>
      <c r="E85" s="29"/>
    </row>
    <row r="86" spans="1:6">
      <c r="B86" s="26" t="s">
        <v>476</v>
      </c>
      <c r="E86" s="29"/>
    </row>
    <row r="87" spans="1:6">
      <c r="B87" s="441" t="s">
        <v>480</v>
      </c>
      <c r="C87" s="24" t="s">
        <v>6</v>
      </c>
      <c r="D87" s="27">
        <v>3</v>
      </c>
      <c r="E87" s="29"/>
      <c r="F87" s="17">
        <f>D87*E87</f>
        <v>0</v>
      </c>
    </row>
    <row r="88" spans="1:6">
      <c r="B88" s="441"/>
      <c r="E88" s="29"/>
    </row>
    <row r="89" spans="1:6" ht="142.5">
      <c r="A89" s="41" t="s">
        <v>686</v>
      </c>
      <c r="B89" s="26" t="s">
        <v>781</v>
      </c>
      <c r="C89" s="43"/>
      <c r="D89" s="163"/>
      <c r="E89" s="29"/>
    </row>
    <row r="90" spans="1:6" ht="15">
      <c r="A90" s="41"/>
      <c r="B90" s="446" t="s">
        <v>461</v>
      </c>
      <c r="C90" s="24" t="s">
        <v>159</v>
      </c>
      <c r="D90" s="27">
        <v>11</v>
      </c>
      <c r="E90" s="29"/>
      <c r="F90" s="17">
        <f>D90*E90</f>
        <v>0</v>
      </c>
    </row>
    <row r="92" spans="1:6" ht="25.15" customHeight="1">
      <c r="A92" s="47" t="s">
        <v>157</v>
      </c>
      <c r="B92" s="283" t="s">
        <v>481</v>
      </c>
      <c r="C92" s="46" t="s">
        <v>163</v>
      </c>
      <c r="D92" s="137"/>
      <c r="E92" s="540"/>
      <c r="F92" s="31">
        <f>SUM(F61:F90)</f>
        <v>0</v>
      </c>
    </row>
    <row r="93" spans="1:6">
      <c r="B93" s="96"/>
    </row>
    <row r="94" spans="1:6">
      <c r="B94" s="96"/>
    </row>
    <row r="95" spans="1:6">
      <c r="B95" s="96"/>
    </row>
    <row r="96" spans="1:6" ht="15">
      <c r="A96" s="36" t="s">
        <v>158</v>
      </c>
      <c r="B96" s="901" t="s">
        <v>192</v>
      </c>
      <c r="C96" s="901"/>
      <c r="D96" s="901"/>
      <c r="E96" s="29"/>
      <c r="F96" s="67"/>
    </row>
    <row r="97" spans="1:6">
      <c r="E97" s="29"/>
    </row>
    <row r="98" spans="1:6" ht="109.5" customHeight="1">
      <c r="A98" s="41" t="s">
        <v>677</v>
      </c>
      <c r="B98" s="26" t="s">
        <v>782</v>
      </c>
      <c r="C98" s="43"/>
      <c r="D98" s="163"/>
      <c r="E98" s="29"/>
      <c r="F98" s="164"/>
    </row>
    <row r="99" spans="1:6">
      <c r="A99" s="41" t="s">
        <v>241</v>
      </c>
      <c r="B99" s="96" t="s">
        <v>482</v>
      </c>
      <c r="C99" s="43"/>
      <c r="D99" s="163"/>
      <c r="E99" s="29"/>
      <c r="F99" s="164"/>
    </row>
    <row r="100" spans="1:6" ht="18" customHeight="1">
      <c r="A100" s="45"/>
      <c r="B100" s="303" t="s">
        <v>483</v>
      </c>
      <c r="C100" s="43"/>
      <c r="D100" s="163"/>
      <c r="E100" s="29"/>
      <c r="F100" s="164"/>
    </row>
    <row r="101" spans="1:6" ht="18" customHeight="1">
      <c r="A101" s="45"/>
      <c r="B101" s="303" t="s">
        <v>484</v>
      </c>
      <c r="C101" s="43" t="s">
        <v>485</v>
      </c>
      <c r="D101" s="163">
        <v>114</v>
      </c>
      <c r="E101" s="29"/>
      <c r="F101" s="164">
        <f>D101*E101</f>
        <v>0</v>
      </c>
    </row>
    <row r="102" spans="1:6">
      <c r="A102" s="41"/>
      <c r="C102" s="43"/>
      <c r="D102" s="163"/>
      <c r="E102" s="29"/>
      <c r="F102" s="164"/>
    </row>
    <row r="103" spans="1:6">
      <c r="A103" s="41" t="s">
        <v>242</v>
      </c>
      <c r="B103" s="96" t="s">
        <v>486</v>
      </c>
      <c r="C103" s="43"/>
      <c r="D103" s="163"/>
      <c r="E103" s="29"/>
      <c r="F103" s="164"/>
    </row>
    <row r="104" spans="1:6" ht="18" customHeight="1">
      <c r="A104" s="45"/>
      <c r="B104" s="303" t="s">
        <v>487</v>
      </c>
      <c r="C104" s="43"/>
      <c r="D104" s="163"/>
      <c r="E104" s="29"/>
      <c r="F104" s="164"/>
    </row>
    <row r="105" spans="1:6" ht="18" customHeight="1">
      <c r="A105" s="45"/>
      <c r="B105" s="303" t="s">
        <v>488</v>
      </c>
      <c r="C105" s="43" t="s">
        <v>485</v>
      </c>
      <c r="D105" s="163">
        <v>204</v>
      </c>
      <c r="E105" s="29"/>
      <c r="F105" s="164">
        <f>D105*E105</f>
        <v>0</v>
      </c>
    </row>
    <row r="106" spans="1:6">
      <c r="A106" s="41"/>
      <c r="C106" s="43"/>
      <c r="D106" s="163"/>
      <c r="E106" s="29"/>
      <c r="F106" s="164"/>
    </row>
    <row r="107" spans="1:6" ht="73.5" customHeight="1">
      <c r="A107" s="41" t="s">
        <v>678</v>
      </c>
      <c r="B107" s="26" t="s">
        <v>489</v>
      </c>
      <c r="C107" s="43"/>
      <c r="D107" s="163"/>
      <c r="E107" s="29"/>
      <c r="F107" s="164"/>
    </row>
    <row r="108" spans="1:6">
      <c r="A108" s="41"/>
      <c r="B108" s="96" t="s">
        <v>490</v>
      </c>
      <c r="C108" s="43"/>
      <c r="D108" s="163"/>
      <c r="E108" s="29"/>
      <c r="F108" s="164"/>
    </row>
    <row r="109" spans="1:6">
      <c r="B109" s="96" t="s">
        <v>491</v>
      </c>
      <c r="C109" s="43"/>
      <c r="D109" s="163"/>
      <c r="E109" s="29"/>
      <c r="F109" s="164"/>
    </row>
    <row r="110" spans="1:6" ht="18" customHeight="1">
      <c r="A110" s="43" t="s">
        <v>241</v>
      </c>
      <c r="B110" s="303" t="s">
        <v>492</v>
      </c>
      <c r="C110" s="43" t="s">
        <v>6</v>
      </c>
      <c r="D110" s="163">
        <v>7</v>
      </c>
      <c r="E110" s="29"/>
      <c r="F110" s="164">
        <f>D110*E110</f>
        <v>0</v>
      </c>
    </row>
    <row r="111" spans="1:6" ht="18" customHeight="1">
      <c r="A111" s="43"/>
      <c r="B111" s="302" t="s">
        <v>493</v>
      </c>
      <c r="C111" s="43"/>
      <c r="D111" s="163"/>
      <c r="E111" s="29"/>
      <c r="F111" s="164"/>
    </row>
    <row r="112" spans="1:6" ht="18" customHeight="1">
      <c r="A112" s="43" t="s">
        <v>242</v>
      </c>
      <c r="B112" s="303" t="s">
        <v>492</v>
      </c>
      <c r="C112" s="43" t="s">
        <v>6</v>
      </c>
      <c r="D112" s="163">
        <v>7</v>
      </c>
      <c r="E112" s="29"/>
      <c r="F112" s="164">
        <f>D112*E112</f>
        <v>0</v>
      </c>
    </row>
    <row r="113" spans="1:6" ht="18" customHeight="1">
      <c r="A113" s="43"/>
      <c r="B113" s="302" t="s">
        <v>494</v>
      </c>
      <c r="C113" s="43"/>
      <c r="D113" s="163"/>
      <c r="E113" s="29"/>
      <c r="F113" s="164"/>
    </row>
    <row r="114" spans="1:6" ht="18" customHeight="1">
      <c r="A114" s="43" t="s">
        <v>243</v>
      </c>
      <c r="B114" s="303" t="s">
        <v>495</v>
      </c>
      <c r="C114" s="43" t="s">
        <v>6</v>
      </c>
      <c r="D114" s="163">
        <v>1</v>
      </c>
      <c r="E114" s="29"/>
      <c r="F114" s="164">
        <f>D114*E114</f>
        <v>0</v>
      </c>
    </row>
    <row r="115" spans="1:6" ht="18" customHeight="1">
      <c r="A115" s="43" t="s">
        <v>244</v>
      </c>
      <c r="B115" s="303" t="s">
        <v>496</v>
      </c>
      <c r="C115" s="43" t="s">
        <v>6</v>
      </c>
      <c r="D115" s="163">
        <v>2</v>
      </c>
      <c r="E115" s="29"/>
      <c r="F115" s="164">
        <f>D115*E115</f>
        <v>0</v>
      </c>
    </row>
    <row r="116" spans="1:6" ht="18" customHeight="1">
      <c r="A116" s="43" t="s">
        <v>245</v>
      </c>
      <c r="B116" s="303" t="s">
        <v>497</v>
      </c>
      <c r="C116" s="43" t="s">
        <v>6</v>
      </c>
      <c r="D116" s="163">
        <v>1</v>
      </c>
      <c r="E116" s="29"/>
      <c r="F116" s="164">
        <f>D116*E116</f>
        <v>0</v>
      </c>
    </row>
    <row r="117" spans="1:6" ht="18" customHeight="1">
      <c r="A117" s="24"/>
      <c r="B117" s="302" t="s">
        <v>498</v>
      </c>
      <c r="C117" s="43"/>
      <c r="D117" s="163"/>
      <c r="E117" s="29"/>
      <c r="F117" s="164"/>
    </row>
    <row r="118" spans="1:6" ht="18" customHeight="1">
      <c r="A118" s="43" t="s">
        <v>246</v>
      </c>
      <c r="B118" s="303" t="s">
        <v>499</v>
      </c>
      <c r="C118" s="43" t="s">
        <v>6</v>
      </c>
      <c r="D118" s="163">
        <v>1</v>
      </c>
      <c r="E118" s="29"/>
      <c r="F118" s="164">
        <f>D118*E118</f>
        <v>0</v>
      </c>
    </row>
    <row r="119" spans="1:6" ht="18" customHeight="1">
      <c r="A119" s="43"/>
      <c r="B119" s="302" t="s">
        <v>500</v>
      </c>
      <c r="C119" s="43"/>
      <c r="D119" s="163"/>
      <c r="E119" s="29"/>
      <c r="F119" s="164"/>
    </row>
    <row r="120" spans="1:6" ht="18" customHeight="1">
      <c r="A120" s="24"/>
      <c r="B120" s="302" t="s">
        <v>491</v>
      </c>
      <c r="C120" s="43"/>
      <c r="D120" s="163"/>
      <c r="E120" s="29"/>
      <c r="F120" s="164"/>
    </row>
    <row r="121" spans="1:6" ht="18" customHeight="1">
      <c r="A121" s="43" t="s">
        <v>247</v>
      </c>
      <c r="B121" s="303" t="s">
        <v>501</v>
      </c>
      <c r="C121" s="43" t="s">
        <v>6</v>
      </c>
      <c r="D121" s="163">
        <v>20</v>
      </c>
      <c r="E121" s="29"/>
      <c r="F121" s="164">
        <f>D121*E121</f>
        <v>0</v>
      </c>
    </row>
    <row r="122" spans="1:6" ht="18" customHeight="1">
      <c r="A122" s="43"/>
      <c r="B122" s="302" t="s">
        <v>493</v>
      </c>
      <c r="C122" s="43"/>
      <c r="D122" s="163"/>
      <c r="E122" s="29"/>
      <c r="F122" s="164"/>
    </row>
    <row r="123" spans="1:6" ht="18" customHeight="1">
      <c r="A123" s="43" t="s">
        <v>617</v>
      </c>
      <c r="B123" s="303" t="s">
        <v>501</v>
      </c>
      <c r="C123" s="43" t="s">
        <v>6</v>
      </c>
      <c r="D123" s="163">
        <v>20</v>
      </c>
      <c r="E123" s="29"/>
      <c r="F123" s="164">
        <f>D123*E123</f>
        <v>0</v>
      </c>
    </row>
    <row r="124" spans="1:6" ht="18" customHeight="1">
      <c r="A124" s="43" t="s">
        <v>618</v>
      </c>
      <c r="B124" s="302" t="s">
        <v>502</v>
      </c>
      <c r="C124" s="43" t="s">
        <v>6</v>
      </c>
      <c r="D124" s="163">
        <v>2</v>
      </c>
      <c r="E124" s="29"/>
      <c r="F124" s="164">
        <f>D124*E124</f>
        <v>0</v>
      </c>
    </row>
    <row r="125" spans="1:6" ht="17.25" customHeight="1">
      <c r="A125" s="41"/>
      <c r="B125" s="96"/>
      <c r="C125" s="43"/>
      <c r="D125" s="163"/>
      <c r="E125" s="29"/>
      <c r="F125" s="164"/>
    </row>
    <row r="126" spans="1:6" ht="344.25">
      <c r="A126" s="41" t="s">
        <v>683</v>
      </c>
      <c r="B126" s="26" t="s">
        <v>869</v>
      </c>
      <c r="C126" s="43"/>
      <c r="D126" s="163"/>
      <c r="E126" s="29"/>
      <c r="F126" s="164"/>
    </row>
    <row r="127" spans="1:6" ht="25.5">
      <c r="A127" s="41"/>
      <c r="B127" s="96" t="s">
        <v>799</v>
      </c>
      <c r="C127" s="45"/>
      <c r="D127" s="163"/>
      <c r="E127" s="29"/>
      <c r="F127" s="164"/>
    </row>
    <row r="128" spans="1:6" ht="15" customHeight="1">
      <c r="A128" s="45" t="s">
        <v>241</v>
      </c>
      <c r="B128" s="303" t="s">
        <v>504</v>
      </c>
      <c r="C128" s="43" t="s">
        <v>503</v>
      </c>
      <c r="D128" s="163">
        <v>2</v>
      </c>
      <c r="E128" s="29"/>
      <c r="F128" s="164">
        <f>D128*E128</f>
        <v>0</v>
      </c>
    </row>
    <row r="129" spans="1:6" ht="15" customHeight="1">
      <c r="A129" s="45" t="s">
        <v>242</v>
      </c>
      <c r="B129" s="303" t="s">
        <v>505</v>
      </c>
      <c r="C129" s="43" t="s">
        <v>503</v>
      </c>
      <c r="D129" s="163">
        <v>6</v>
      </c>
      <c r="E129" s="29"/>
      <c r="F129" s="164">
        <f>D129*E129</f>
        <v>0</v>
      </c>
    </row>
    <row r="130" spans="1:6" ht="15" customHeight="1">
      <c r="A130" s="45" t="s">
        <v>243</v>
      </c>
      <c r="B130" s="303" t="s">
        <v>506</v>
      </c>
      <c r="C130" s="43" t="s">
        <v>503</v>
      </c>
      <c r="D130" s="163">
        <v>2</v>
      </c>
      <c r="E130" s="29"/>
      <c r="F130" s="164">
        <f>D130*E130</f>
        <v>0</v>
      </c>
    </row>
    <row r="131" spans="1:6" ht="15" customHeight="1">
      <c r="A131" s="45" t="s">
        <v>244</v>
      </c>
      <c r="B131" s="303" t="s">
        <v>507</v>
      </c>
      <c r="C131" s="43" t="s">
        <v>503</v>
      </c>
      <c r="D131" s="163">
        <v>2</v>
      </c>
      <c r="E131" s="29"/>
      <c r="F131" s="164">
        <f>D131*E131</f>
        <v>0</v>
      </c>
    </row>
    <row r="132" spans="1:6" ht="25.5">
      <c r="A132" s="41"/>
      <c r="B132" s="96" t="s">
        <v>798</v>
      </c>
      <c r="C132" s="43"/>
      <c r="D132" s="163"/>
      <c r="E132" s="29"/>
      <c r="F132" s="164"/>
    </row>
    <row r="133" spans="1:6" ht="15" customHeight="1">
      <c r="A133" s="45" t="s">
        <v>245</v>
      </c>
      <c r="B133" s="303" t="s">
        <v>508</v>
      </c>
      <c r="C133" s="43" t="s">
        <v>503</v>
      </c>
      <c r="D133" s="163">
        <v>1</v>
      </c>
      <c r="E133" s="29"/>
      <c r="F133" s="164">
        <f>D133*E133</f>
        <v>0</v>
      </c>
    </row>
    <row r="134" spans="1:6" ht="15" customHeight="1">
      <c r="A134" s="45" t="s">
        <v>246</v>
      </c>
      <c r="B134" s="303" t="s">
        <v>509</v>
      </c>
      <c r="C134" s="43" t="s">
        <v>503</v>
      </c>
      <c r="D134" s="163">
        <v>3</v>
      </c>
      <c r="E134" s="29"/>
      <c r="F134" s="164">
        <f>D134*E134</f>
        <v>0</v>
      </c>
    </row>
    <row r="135" spans="1:6" ht="25.5">
      <c r="A135" s="41"/>
      <c r="B135" s="96" t="s">
        <v>797</v>
      </c>
      <c r="E135" s="29"/>
    </row>
    <row r="136" spans="1:6">
      <c r="A136" s="41" t="s">
        <v>247</v>
      </c>
      <c r="B136" s="26" t="s">
        <v>510</v>
      </c>
      <c r="C136" s="43" t="s">
        <v>503</v>
      </c>
      <c r="D136" s="163">
        <v>2</v>
      </c>
      <c r="E136" s="29"/>
      <c r="F136" s="164">
        <f>D136*E136</f>
        <v>0</v>
      </c>
    </row>
    <row r="137" spans="1:6" ht="25.5">
      <c r="A137" s="41"/>
      <c r="B137" s="302" t="s">
        <v>800</v>
      </c>
      <c r="E137" s="29"/>
    </row>
    <row r="138" spans="1:6">
      <c r="A138" s="41" t="s">
        <v>617</v>
      </c>
      <c r="B138" s="26" t="s">
        <v>510</v>
      </c>
      <c r="C138" s="43" t="s">
        <v>503</v>
      </c>
      <c r="D138" s="163">
        <v>1</v>
      </c>
      <c r="E138" s="29"/>
      <c r="F138" s="164">
        <f>D138*E138</f>
        <v>0</v>
      </c>
    </row>
    <row r="139" spans="1:6" ht="25.5">
      <c r="A139" s="41"/>
      <c r="B139" s="96" t="s">
        <v>801</v>
      </c>
      <c r="E139" s="29"/>
    </row>
    <row r="140" spans="1:6">
      <c r="A140" s="41" t="s">
        <v>618</v>
      </c>
      <c r="B140" s="26" t="s">
        <v>511</v>
      </c>
      <c r="C140" s="43" t="s">
        <v>503</v>
      </c>
      <c r="D140" s="163">
        <v>1</v>
      </c>
      <c r="E140" s="29"/>
      <c r="F140" s="164">
        <f>D140*E140</f>
        <v>0</v>
      </c>
    </row>
    <row r="141" spans="1:6" ht="25.5">
      <c r="A141" s="41"/>
      <c r="B141" s="96" t="s">
        <v>802</v>
      </c>
      <c r="E141" s="29"/>
    </row>
    <row r="142" spans="1:6">
      <c r="A142" s="41" t="s">
        <v>619</v>
      </c>
      <c r="B142" s="26" t="s">
        <v>512</v>
      </c>
      <c r="C142" s="43" t="s">
        <v>503</v>
      </c>
      <c r="D142" s="163">
        <v>2</v>
      </c>
      <c r="E142" s="29"/>
      <c r="F142" s="164">
        <f>D142*E142</f>
        <v>0</v>
      </c>
    </row>
    <row r="143" spans="1:6">
      <c r="A143" s="41"/>
      <c r="C143" s="43"/>
      <c r="D143" s="163"/>
      <c r="E143" s="29"/>
      <c r="F143" s="164"/>
    </row>
    <row r="144" spans="1:6" ht="153">
      <c r="A144" s="41" t="s">
        <v>684</v>
      </c>
      <c r="B144" s="26" t="s">
        <v>783</v>
      </c>
      <c r="C144" s="43"/>
      <c r="D144" s="163"/>
      <c r="E144" s="29"/>
      <c r="F144" s="164"/>
    </row>
    <row r="145" spans="1:6">
      <c r="A145" s="41"/>
      <c r="B145" s="26" t="s">
        <v>513</v>
      </c>
      <c r="C145" s="43"/>
      <c r="D145" s="163"/>
      <c r="E145" s="29"/>
      <c r="F145" s="164"/>
    </row>
    <row r="146" spans="1:6">
      <c r="A146" s="41"/>
      <c r="B146" s="96" t="s">
        <v>514</v>
      </c>
      <c r="C146" s="43"/>
      <c r="D146" s="163"/>
      <c r="E146" s="29"/>
      <c r="F146" s="164"/>
    </row>
    <row r="147" spans="1:6">
      <c r="A147" s="41"/>
      <c r="B147" s="96" t="s">
        <v>803</v>
      </c>
      <c r="C147" s="43"/>
      <c r="D147" s="163"/>
      <c r="E147" s="29"/>
      <c r="F147" s="164"/>
    </row>
    <row r="148" spans="1:6">
      <c r="A148" s="41" t="s">
        <v>241</v>
      </c>
      <c r="B148" s="26" t="s">
        <v>515</v>
      </c>
      <c r="C148" s="43" t="s">
        <v>503</v>
      </c>
      <c r="D148" s="163">
        <v>1</v>
      </c>
      <c r="E148" s="29"/>
      <c r="F148" s="164">
        <f>D148*E148</f>
        <v>0</v>
      </c>
    </row>
    <row r="149" spans="1:6">
      <c r="A149" s="41" t="s">
        <v>242</v>
      </c>
      <c r="B149" s="26" t="s">
        <v>516</v>
      </c>
      <c r="C149" s="43" t="s">
        <v>503</v>
      </c>
      <c r="D149" s="163">
        <v>2</v>
      </c>
      <c r="E149" s="29"/>
      <c r="F149" s="164">
        <f>D149*E149</f>
        <v>0</v>
      </c>
    </row>
    <row r="150" spans="1:6" ht="25.5">
      <c r="A150" s="41"/>
      <c r="B150" s="96" t="s">
        <v>517</v>
      </c>
      <c r="C150" s="43"/>
      <c r="D150" s="163"/>
      <c r="E150" s="29"/>
      <c r="F150" s="164"/>
    </row>
    <row r="151" spans="1:6">
      <c r="A151" s="41"/>
      <c r="B151" s="96" t="s">
        <v>803</v>
      </c>
      <c r="C151" s="43"/>
      <c r="D151" s="163"/>
      <c r="E151" s="29"/>
      <c r="F151" s="164"/>
    </row>
    <row r="152" spans="1:6">
      <c r="A152" s="41" t="s">
        <v>243</v>
      </c>
      <c r="B152" s="26" t="s">
        <v>510</v>
      </c>
      <c r="C152" s="43" t="s">
        <v>503</v>
      </c>
      <c r="D152" s="163">
        <v>2</v>
      </c>
      <c r="E152" s="29"/>
      <c r="F152" s="164">
        <f>D152*E152</f>
        <v>0</v>
      </c>
    </row>
    <row r="153" spans="1:6">
      <c r="A153" s="41" t="s">
        <v>244</v>
      </c>
      <c r="B153" s="96" t="s">
        <v>520</v>
      </c>
      <c r="C153" s="43" t="s">
        <v>503</v>
      </c>
      <c r="D153" s="163">
        <v>2</v>
      </c>
      <c r="E153" s="29"/>
      <c r="F153" s="164">
        <f>D153*E153</f>
        <v>0</v>
      </c>
    </row>
    <row r="154" spans="1:6">
      <c r="A154" s="41"/>
      <c r="B154" s="96" t="s">
        <v>521</v>
      </c>
      <c r="C154" s="43"/>
      <c r="D154" s="163"/>
      <c r="E154" s="29"/>
      <c r="F154" s="164"/>
    </row>
    <row r="155" spans="1:6">
      <c r="A155" s="41" t="s">
        <v>245</v>
      </c>
      <c r="B155" s="26" t="s">
        <v>515</v>
      </c>
      <c r="C155" s="43" t="s">
        <v>503</v>
      </c>
      <c r="D155" s="163">
        <v>1</v>
      </c>
      <c r="E155" s="29"/>
      <c r="F155" s="164">
        <f>D155*E155</f>
        <v>0</v>
      </c>
    </row>
    <row r="156" spans="1:6" ht="25.5">
      <c r="A156" s="41"/>
      <c r="B156" s="96" t="s">
        <v>522</v>
      </c>
      <c r="C156" s="43"/>
      <c r="D156" s="163"/>
      <c r="E156" s="29"/>
      <c r="F156" s="164"/>
    </row>
    <row r="157" spans="1:6">
      <c r="A157" s="41" t="s">
        <v>246</v>
      </c>
      <c r="B157" s="26" t="s">
        <v>515</v>
      </c>
      <c r="C157" s="43" t="s">
        <v>503</v>
      </c>
      <c r="D157" s="163">
        <v>2</v>
      </c>
      <c r="E157" s="29"/>
      <c r="F157" s="164">
        <f>D157*E157</f>
        <v>0</v>
      </c>
    </row>
    <row r="158" spans="1:6">
      <c r="A158" s="41"/>
      <c r="C158" s="43"/>
      <c r="D158" s="163"/>
      <c r="E158" s="29"/>
      <c r="F158" s="164"/>
    </row>
    <row r="159" spans="1:6" ht="38.25">
      <c r="A159" s="41" t="s">
        <v>685</v>
      </c>
      <c r="B159" s="26" t="s">
        <v>523</v>
      </c>
      <c r="C159" s="43"/>
      <c r="D159" s="163"/>
      <c r="E159" s="29"/>
      <c r="F159" s="164"/>
    </row>
    <row r="160" spans="1:6">
      <c r="A160" s="41"/>
      <c r="B160" s="26" t="s">
        <v>524</v>
      </c>
      <c r="C160" s="43"/>
      <c r="D160" s="163"/>
      <c r="E160" s="29"/>
      <c r="F160" s="164"/>
    </row>
    <row r="161" spans="1:6">
      <c r="A161" s="41"/>
      <c r="B161" s="26" t="s">
        <v>525</v>
      </c>
      <c r="C161" s="43" t="s">
        <v>152</v>
      </c>
      <c r="D161" s="163">
        <v>4</v>
      </c>
      <c r="E161" s="29"/>
      <c r="F161" s="164">
        <f>D161*E161</f>
        <v>0</v>
      </c>
    </row>
    <row r="162" spans="1:6">
      <c r="A162" s="41"/>
      <c r="C162" s="43"/>
      <c r="D162" s="163"/>
      <c r="E162" s="29"/>
      <c r="F162" s="164"/>
    </row>
    <row r="163" spans="1:6" ht="38.25">
      <c r="A163" s="41" t="s">
        <v>686</v>
      </c>
      <c r="B163" s="26" t="s">
        <v>526</v>
      </c>
      <c r="C163" s="43"/>
      <c r="D163" s="163"/>
      <c r="E163" s="29"/>
      <c r="F163" s="164"/>
    </row>
    <row r="164" spans="1:6" ht="25.5">
      <c r="A164" s="41"/>
      <c r="B164" s="26" t="s">
        <v>527</v>
      </c>
      <c r="C164" s="43" t="s">
        <v>503</v>
      </c>
      <c r="D164" s="163">
        <v>4</v>
      </c>
      <c r="E164" s="29"/>
      <c r="F164" s="164">
        <f>D164*E164</f>
        <v>0</v>
      </c>
    </row>
    <row r="165" spans="1:6">
      <c r="A165" s="41"/>
      <c r="C165" s="43"/>
      <c r="D165" s="163"/>
      <c r="E165" s="29"/>
      <c r="F165" s="164"/>
    </row>
    <row r="166" spans="1:6" ht="38.25">
      <c r="A166" s="41" t="s">
        <v>687</v>
      </c>
      <c r="B166" s="26" t="s">
        <v>529</v>
      </c>
      <c r="C166" s="43" t="s">
        <v>152</v>
      </c>
      <c r="D166" s="163">
        <v>1</v>
      </c>
      <c r="E166" s="29"/>
      <c r="F166" s="164">
        <f>D166*E166</f>
        <v>0</v>
      </c>
    </row>
    <row r="167" spans="1:6">
      <c r="A167" s="41"/>
      <c r="C167" s="43"/>
      <c r="D167" s="163"/>
      <c r="E167" s="29"/>
      <c r="F167" s="164"/>
    </row>
    <row r="168" spans="1:6" ht="102">
      <c r="A168" s="41" t="s">
        <v>688</v>
      </c>
      <c r="B168" s="26" t="s">
        <v>530</v>
      </c>
      <c r="E168" s="29"/>
    </row>
    <row r="169" spans="1:6">
      <c r="A169" s="41"/>
      <c r="B169" s="26" t="s">
        <v>531</v>
      </c>
      <c r="E169" s="29"/>
    </row>
    <row r="170" spans="1:6">
      <c r="A170" s="41"/>
      <c r="B170" s="26" t="s">
        <v>532</v>
      </c>
      <c r="C170" s="43" t="s">
        <v>9</v>
      </c>
      <c r="D170" s="163">
        <v>10</v>
      </c>
      <c r="E170" s="29"/>
      <c r="F170" s="164">
        <f>D170*E170</f>
        <v>0</v>
      </c>
    </row>
    <row r="171" spans="1:6">
      <c r="A171" s="41"/>
      <c r="C171" s="43"/>
      <c r="D171" s="163"/>
      <c r="E171" s="29"/>
      <c r="F171" s="164"/>
    </row>
    <row r="172" spans="1:6" ht="102">
      <c r="A172" s="20" t="s">
        <v>689</v>
      </c>
      <c r="B172" s="26" t="s">
        <v>533</v>
      </c>
      <c r="C172" s="43"/>
      <c r="D172" s="163"/>
      <c r="E172" s="29"/>
      <c r="F172" s="164"/>
    </row>
    <row r="173" spans="1:6">
      <c r="B173" s="26" t="s">
        <v>534</v>
      </c>
      <c r="C173" s="43"/>
      <c r="D173" s="163"/>
      <c r="E173" s="29"/>
      <c r="F173" s="164"/>
    </row>
    <row r="174" spans="1:6">
      <c r="B174" s="26" t="s">
        <v>535</v>
      </c>
      <c r="C174" s="43" t="s">
        <v>9</v>
      </c>
      <c r="D174" s="163">
        <v>296</v>
      </c>
      <c r="E174" s="29"/>
      <c r="F174" s="164">
        <f>D174*E174</f>
        <v>0</v>
      </c>
    </row>
    <row r="175" spans="1:6">
      <c r="C175" s="43"/>
      <c r="D175" s="163"/>
      <c r="E175" s="29"/>
      <c r="F175" s="164"/>
    </row>
    <row r="176" spans="1:6" ht="108" customHeight="1">
      <c r="A176" s="41" t="s">
        <v>690</v>
      </c>
      <c r="B176" s="26" t="s">
        <v>536</v>
      </c>
      <c r="E176" s="29"/>
    </row>
    <row r="177" spans="1:6" ht="18" customHeight="1">
      <c r="A177" s="6"/>
      <c r="B177" s="303" t="s">
        <v>534</v>
      </c>
      <c r="C177" s="43" t="s">
        <v>9</v>
      </c>
      <c r="D177" s="163">
        <v>296</v>
      </c>
      <c r="E177" s="29"/>
      <c r="F177" s="164">
        <f>D177*E177</f>
        <v>0</v>
      </c>
    </row>
    <row r="178" spans="1:6">
      <c r="C178" s="43"/>
      <c r="D178" s="163"/>
      <c r="E178" s="29"/>
      <c r="F178" s="164"/>
    </row>
    <row r="179" spans="1:6" ht="72" customHeight="1">
      <c r="A179" s="41" t="s">
        <v>691</v>
      </c>
      <c r="B179" s="26" t="s">
        <v>537</v>
      </c>
      <c r="C179" s="24" t="s">
        <v>6</v>
      </c>
      <c r="D179" s="27">
        <v>2</v>
      </c>
      <c r="E179" s="29"/>
      <c r="F179" s="17">
        <f>D179*E179</f>
        <v>0</v>
      </c>
    </row>
    <row r="181" spans="1:6" ht="25.15" customHeight="1">
      <c r="A181" s="47" t="s">
        <v>158</v>
      </c>
      <c r="B181" s="283" t="s">
        <v>538</v>
      </c>
      <c r="C181" s="47" t="s">
        <v>163</v>
      </c>
      <c r="D181" s="77"/>
      <c r="E181" s="162"/>
      <c r="F181" s="31">
        <f>SUM(F101:F179)</f>
        <v>0</v>
      </c>
    </row>
    <row r="182" spans="1:6">
      <c r="B182" s="96"/>
      <c r="C182" s="6"/>
      <c r="D182" s="21"/>
      <c r="E182" s="161"/>
      <c r="F182" s="67"/>
    </row>
    <row r="183" spans="1:6" ht="25.15" customHeight="1">
      <c r="A183" s="47" t="s">
        <v>621</v>
      </c>
      <c r="B183" s="283" t="s">
        <v>622</v>
      </c>
      <c r="C183" s="47" t="s">
        <v>163</v>
      </c>
      <c r="D183" s="31"/>
      <c r="E183" s="162"/>
      <c r="F183" s="31">
        <f>SUM(F181,F92,F56,F17)</f>
        <v>0</v>
      </c>
    </row>
    <row r="184" spans="1:6">
      <c r="B184" s="96"/>
      <c r="C184" s="6"/>
      <c r="D184" s="21"/>
      <c r="E184" s="161"/>
      <c r="F184" s="67"/>
    </row>
    <row r="185" spans="1:6">
      <c r="B185" s="96"/>
      <c r="C185" s="6"/>
      <c r="D185" s="21"/>
      <c r="E185" s="161"/>
      <c r="F185" s="67"/>
    </row>
    <row r="186" spans="1:6" ht="13.9" customHeight="1">
      <c r="A186" s="109" t="s">
        <v>784</v>
      </c>
      <c r="B186" s="291" t="s">
        <v>539</v>
      </c>
      <c r="C186" s="45"/>
      <c r="D186" s="45"/>
      <c r="E186" s="541"/>
      <c r="F186" s="157"/>
    </row>
    <row r="187" spans="1:6">
      <c r="B187" s="96"/>
    </row>
    <row r="188" spans="1:6">
      <c r="A188" s="20" t="s">
        <v>155</v>
      </c>
      <c r="B188" s="448" t="s">
        <v>107</v>
      </c>
      <c r="C188" s="172"/>
      <c r="D188" s="171"/>
      <c r="E188" s="539"/>
      <c r="F188" s="199"/>
    </row>
    <row r="189" spans="1:6" ht="38.25">
      <c r="A189" s="173" t="s">
        <v>677</v>
      </c>
      <c r="B189" s="446" t="s">
        <v>540</v>
      </c>
      <c r="C189" s="172"/>
      <c r="D189" s="171"/>
      <c r="E189" s="29"/>
      <c r="F189" s="199"/>
    </row>
    <row r="190" spans="1:6" ht="25.5">
      <c r="A190" s="173"/>
      <c r="B190" s="446" t="s">
        <v>454</v>
      </c>
      <c r="C190" s="172"/>
      <c r="D190" s="171"/>
      <c r="E190" s="29"/>
      <c r="F190" s="199"/>
    </row>
    <row r="191" spans="1:6">
      <c r="A191" s="173"/>
      <c r="B191" s="446" t="s">
        <v>455</v>
      </c>
      <c r="C191" s="172"/>
      <c r="D191" s="171"/>
      <c r="E191" s="29"/>
      <c r="F191" s="199"/>
    </row>
    <row r="192" spans="1:6">
      <c r="A192" s="173"/>
      <c r="B192" s="26" t="s">
        <v>541</v>
      </c>
      <c r="C192" s="172" t="s">
        <v>457</v>
      </c>
      <c r="D192" s="27">
        <v>136</v>
      </c>
      <c r="E192" s="29"/>
      <c r="F192" s="17">
        <f>D192*E192</f>
        <v>0</v>
      </c>
    </row>
    <row r="193" spans="1:6">
      <c r="A193" s="173"/>
      <c r="C193" s="172"/>
      <c r="D193" s="171"/>
      <c r="E193" s="539"/>
      <c r="F193" s="199"/>
    </row>
    <row r="194" spans="1:6" ht="25.15" customHeight="1">
      <c r="A194" s="47" t="s">
        <v>155</v>
      </c>
      <c r="B194" s="283" t="s">
        <v>458</v>
      </c>
      <c r="C194" s="47" t="s">
        <v>163</v>
      </c>
      <c r="D194" s="77"/>
      <c r="E194" s="162"/>
      <c r="F194" s="31">
        <f>SUM(F192)</f>
        <v>0</v>
      </c>
    </row>
    <row r="195" spans="1:6">
      <c r="B195" s="447"/>
    </row>
    <row r="196" spans="1:6">
      <c r="B196" s="447"/>
    </row>
    <row r="197" spans="1:6" ht="15">
      <c r="A197" s="36" t="s">
        <v>156</v>
      </c>
      <c r="B197" s="445" t="s">
        <v>113</v>
      </c>
      <c r="C197" s="172"/>
      <c r="D197" s="171"/>
      <c r="E197" s="539"/>
      <c r="F197" s="199"/>
    </row>
    <row r="198" spans="1:6">
      <c r="B198" s="96"/>
    </row>
    <row r="199" spans="1:6" ht="89.25">
      <c r="A199" s="20" t="s">
        <v>677</v>
      </c>
      <c r="B199" s="447" t="s">
        <v>542</v>
      </c>
      <c r="E199" s="29"/>
    </row>
    <row r="200" spans="1:6" ht="25.5">
      <c r="B200" s="26" t="s">
        <v>460</v>
      </c>
      <c r="E200" s="29"/>
    </row>
    <row r="201" spans="1:6" ht="27.75">
      <c r="B201" s="26" t="s">
        <v>593</v>
      </c>
      <c r="E201" s="29"/>
    </row>
    <row r="202" spans="1:6" ht="82.5" customHeight="1">
      <c r="A202" s="173"/>
      <c r="B202" s="446" t="s">
        <v>610</v>
      </c>
      <c r="C202" s="24" t="s">
        <v>160</v>
      </c>
      <c r="D202" s="27">
        <v>60</v>
      </c>
      <c r="E202" s="29"/>
      <c r="F202" s="17">
        <f>D202*E202</f>
        <v>0</v>
      </c>
    </row>
    <row r="203" spans="1:6">
      <c r="A203" s="173"/>
      <c r="B203" s="446"/>
      <c r="E203" s="29"/>
    </row>
    <row r="204" spans="1:6" ht="78.75">
      <c r="A204" s="20" t="s">
        <v>678</v>
      </c>
      <c r="B204" s="26" t="s">
        <v>611</v>
      </c>
      <c r="D204" s="174"/>
      <c r="E204" s="29"/>
    </row>
    <row r="205" spans="1:6" ht="27.75">
      <c r="B205" s="26" t="s">
        <v>596</v>
      </c>
      <c r="E205" s="29"/>
    </row>
    <row r="206" spans="1:6" ht="56.25" customHeight="1">
      <c r="A206" s="173"/>
      <c r="B206" s="446" t="s">
        <v>612</v>
      </c>
      <c r="C206" s="24" t="s">
        <v>160</v>
      </c>
      <c r="D206" s="27">
        <v>7.5</v>
      </c>
      <c r="E206" s="29"/>
      <c r="F206" s="17">
        <f>D206*E206</f>
        <v>0</v>
      </c>
    </row>
    <row r="207" spans="1:6">
      <c r="A207" s="173"/>
      <c r="B207" s="446"/>
      <c r="E207" s="29"/>
    </row>
    <row r="208" spans="1:6" ht="89.25">
      <c r="A208" s="20" t="s">
        <v>683</v>
      </c>
      <c r="B208" s="26" t="s">
        <v>543</v>
      </c>
      <c r="D208" s="174"/>
      <c r="E208" s="29"/>
    </row>
    <row r="209" spans="1:6" ht="27.75">
      <c r="B209" s="26" t="s">
        <v>596</v>
      </c>
      <c r="E209" s="29"/>
    </row>
    <row r="210" spans="1:6" ht="56.25" customHeight="1">
      <c r="A210" s="173"/>
      <c r="B210" s="446" t="s">
        <v>613</v>
      </c>
      <c r="C210" s="24" t="s">
        <v>160</v>
      </c>
      <c r="D210" s="27">
        <v>18.5</v>
      </c>
      <c r="E210" s="29"/>
      <c r="F210" s="17">
        <f>D210*E210</f>
        <v>0</v>
      </c>
    </row>
    <row r="211" spans="1:6">
      <c r="A211" s="173"/>
      <c r="B211" s="446"/>
      <c r="E211" s="29"/>
    </row>
    <row r="212" spans="1:6" ht="129.75">
      <c r="A212" s="20" t="s">
        <v>684</v>
      </c>
      <c r="B212" s="26" t="s">
        <v>614</v>
      </c>
      <c r="E212" s="29"/>
    </row>
    <row r="213" spans="1:6" ht="27.75">
      <c r="B213" s="26" t="s">
        <v>596</v>
      </c>
      <c r="E213" s="29"/>
    </row>
    <row r="214" spans="1:6" ht="15">
      <c r="A214" s="41"/>
      <c r="B214" s="26" t="s">
        <v>544</v>
      </c>
      <c r="C214" s="24" t="s">
        <v>160</v>
      </c>
      <c r="D214" s="27">
        <v>18</v>
      </c>
      <c r="E214" s="29"/>
      <c r="F214" s="17">
        <f>D214*E214</f>
        <v>0</v>
      </c>
    </row>
    <row r="215" spans="1:6">
      <c r="A215" s="41"/>
      <c r="E215" s="29"/>
    </row>
    <row r="216" spans="1:6" ht="76.5">
      <c r="A216" s="20" t="s">
        <v>685</v>
      </c>
      <c r="B216" s="26" t="s">
        <v>545</v>
      </c>
      <c r="E216" s="29"/>
    </row>
    <row r="217" spans="1:6" ht="27.75">
      <c r="B217" s="26" t="s">
        <v>603</v>
      </c>
      <c r="E217" s="29"/>
    </row>
    <row r="218" spans="1:6" ht="60" customHeight="1">
      <c r="A218" s="173"/>
      <c r="B218" s="446" t="s">
        <v>615</v>
      </c>
      <c r="C218" s="24" t="s">
        <v>160</v>
      </c>
      <c r="D218" s="27">
        <v>16</v>
      </c>
      <c r="E218" s="29"/>
      <c r="F218" s="17">
        <f>D218*E218</f>
        <v>0</v>
      </c>
    </row>
    <row r="219" spans="1:6">
      <c r="A219" s="173"/>
      <c r="B219" s="446"/>
      <c r="E219" s="29"/>
    </row>
    <row r="220" spans="1:6" ht="140.25">
      <c r="A220" s="20" t="s">
        <v>686</v>
      </c>
      <c r="B220" s="26" t="s">
        <v>785</v>
      </c>
      <c r="E220" s="29"/>
    </row>
    <row r="221" spans="1:6" ht="15">
      <c r="B221" s="26" t="s">
        <v>605</v>
      </c>
      <c r="E221" s="29"/>
    </row>
    <row r="222" spans="1:6" ht="81.75" customHeight="1">
      <c r="A222" s="173"/>
      <c r="B222" s="446" t="s">
        <v>610</v>
      </c>
      <c r="C222" s="24" t="s">
        <v>160</v>
      </c>
      <c r="D222" s="27">
        <v>60</v>
      </c>
      <c r="E222" s="29"/>
      <c r="F222" s="17">
        <f>D222*E222</f>
        <v>0</v>
      </c>
    </row>
    <row r="224" spans="1:6" ht="25.15" customHeight="1">
      <c r="A224" s="47" t="s">
        <v>156</v>
      </c>
      <c r="B224" s="283" t="s">
        <v>467</v>
      </c>
      <c r="C224" s="47" t="s">
        <v>163</v>
      </c>
      <c r="D224" s="77"/>
      <c r="E224" s="162"/>
      <c r="F224" s="31">
        <f>SUM(F199:F222)</f>
        <v>0</v>
      </c>
    </row>
    <row r="226" spans="1:6" ht="15">
      <c r="A226" s="36" t="s">
        <v>157</v>
      </c>
      <c r="B226" s="279" t="s">
        <v>125</v>
      </c>
    </row>
    <row r="227" spans="1:6">
      <c r="B227" s="96"/>
    </row>
    <row r="228" spans="1:6" ht="118.5" customHeight="1">
      <c r="A228" s="41" t="s">
        <v>677</v>
      </c>
      <c r="B228" s="26" t="s">
        <v>786</v>
      </c>
      <c r="E228" s="29"/>
    </row>
    <row r="229" spans="1:6" ht="38.25">
      <c r="A229" s="41"/>
      <c r="B229" s="26" t="s">
        <v>468</v>
      </c>
      <c r="E229" s="29"/>
    </row>
    <row r="230" spans="1:6">
      <c r="A230" s="41"/>
      <c r="B230" s="26" t="s">
        <v>469</v>
      </c>
      <c r="E230" s="29"/>
    </row>
    <row r="231" spans="1:6" ht="25.5">
      <c r="A231" s="41"/>
      <c r="B231" s="449" t="s">
        <v>546</v>
      </c>
      <c r="E231" s="29"/>
    </row>
    <row r="232" spans="1:6" ht="80.25" customHeight="1">
      <c r="A232" s="41"/>
      <c r="B232" s="26" t="s">
        <v>620</v>
      </c>
      <c r="C232" s="43" t="s">
        <v>474</v>
      </c>
      <c r="D232" s="163">
        <v>3</v>
      </c>
      <c r="E232" s="29"/>
      <c r="F232" s="17">
        <f>D232*E232</f>
        <v>0</v>
      </c>
    </row>
    <row r="233" spans="1:6">
      <c r="A233" s="41"/>
      <c r="C233" s="43"/>
      <c r="D233" s="163"/>
      <c r="E233" s="29"/>
    </row>
    <row r="234" spans="1:6" ht="69" customHeight="1">
      <c r="A234" s="41" t="s">
        <v>678</v>
      </c>
      <c r="B234" s="26" t="s">
        <v>787</v>
      </c>
      <c r="E234" s="29"/>
    </row>
    <row r="235" spans="1:6" ht="43.5" customHeight="1">
      <c r="A235" s="41"/>
      <c r="B235" s="26" t="s">
        <v>468</v>
      </c>
      <c r="E235" s="29"/>
    </row>
    <row r="236" spans="1:6">
      <c r="A236" s="41"/>
      <c r="B236" s="26" t="s">
        <v>469</v>
      </c>
      <c r="E236" s="29"/>
    </row>
    <row r="237" spans="1:6" ht="25.5">
      <c r="A237" s="41"/>
      <c r="B237" s="449" t="s">
        <v>547</v>
      </c>
      <c r="E237" s="29"/>
    </row>
    <row r="238" spans="1:6">
      <c r="A238" s="41"/>
      <c r="B238" s="26" t="s">
        <v>548</v>
      </c>
      <c r="C238" s="43" t="s">
        <v>474</v>
      </c>
      <c r="D238" s="163">
        <v>1</v>
      </c>
      <c r="E238" s="29"/>
      <c r="F238" s="17">
        <f>D238*E238</f>
        <v>0</v>
      </c>
    </row>
    <row r="239" spans="1:6">
      <c r="A239" s="41"/>
      <c r="C239" s="43"/>
      <c r="D239" s="163"/>
      <c r="E239" s="29"/>
    </row>
    <row r="240" spans="1:6" ht="191.25">
      <c r="A240" s="41" t="s">
        <v>683</v>
      </c>
      <c r="B240" s="26" t="s">
        <v>479</v>
      </c>
      <c r="C240" s="43"/>
      <c r="D240" s="163"/>
      <c r="E240" s="29"/>
    </row>
    <row r="241" spans="1:6" ht="17.25" customHeight="1">
      <c r="B241" s="455" t="s">
        <v>549</v>
      </c>
      <c r="C241" s="24" t="s">
        <v>6</v>
      </c>
      <c r="D241" s="27">
        <v>6</v>
      </c>
      <c r="E241" s="29"/>
      <c r="F241" s="17">
        <f>D241*E241</f>
        <v>0</v>
      </c>
    </row>
    <row r="242" spans="1:6">
      <c r="E242" s="29"/>
    </row>
    <row r="243" spans="1:6" ht="25.15" customHeight="1">
      <c r="A243" s="47" t="s">
        <v>157</v>
      </c>
      <c r="B243" s="283" t="s">
        <v>481</v>
      </c>
      <c r="C243" s="46" t="s">
        <v>163</v>
      </c>
      <c r="D243" s="137"/>
      <c r="E243" s="526"/>
      <c r="F243" s="31">
        <f>SUM(F228:F241)</f>
        <v>0</v>
      </c>
    </row>
    <row r="244" spans="1:6">
      <c r="B244" s="96"/>
      <c r="C244" s="6"/>
      <c r="D244" s="21"/>
      <c r="E244" s="29"/>
      <c r="F244" s="67"/>
    </row>
    <row r="245" spans="1:6" ht="15">
      <c r="A245" s="36" t="s">
        <v>158</v>
      </c>
      <c r="B245" s="522" t="s">
        <v>192</v>
      </c>
      <c r="C245" s="522"/>
      <c r="D245" s="522"/>
      <c r="E245" s="29"/>
      <c r="F245" s="67"/>
    </row>
    <row r="246" spans="1:6">
      <c r="E246" s="29"/>
    </row>
    <row r="247" spans="1:6" ht="122.25" customHeight="1">
      <c r="A247" s="41" t="s">
        <v>677</v>
      </c>
      <c r="B247" s="26" t="s">
        <v>788</v>
      </c>
      <c r="C247" s="43"/>
      <c r="D247" s="163"/>
      <c r="E247" s="29"/>
      <c r="F247" s="164"/>
    </row>
    <row r="248" spans="1:6">
      <c r="A248" s="41" t="s">
        <v>241</v>
      </c>
      <c r="B248" s="26" t="s">
        <v>550</v>
      </c>
      <c r="C248" s="43"/>
      <c r="D248" s="163"/>
      <c r="E248" s="29"/>
      <c r="F248" s="164"/>
    </row>
    <row r="249" spans="1:6">
      <c r="A249" s="41"/>
      <c r="B249" s="26" t="s">
        <v>551</v>
      </c>
      <c r="C249" s="43" t="s">
        <v>485</v>
      </c>
      <c r="D249" s="163">
        <v>25</v>
      </c>
      <c r="E249" s="29"/>
      <c r="F249" s="164">
        <f>D249*E249</f>
        <v>0</v>
      </c>
    </row>
    <row r="250" spans="1:6">
      <c r="A250" s="41" t="s">
        <v>242</v>
      </c>
      <c r="B250" s="26" t="s">
        <v>552</v>
      </c>
      <c r="C250" s="43"/>
      <c r="D250" s="163"/>
      <c r="E250" s="29"/>
      <c r="F250" s="164"/>
    </row>
    <row r="251" spans="1:6" ht="16.149999999999999" customHeight="1">
      <c r="A251" s="41"/>
      <c r="B251" s="26" t="s">
        <v>553</v>
      </c>
      <c r="C251" s="43" t="s">
        <v>485</v>
      </c>
      <c r="D251" s="163">
        <v>35</v>
      </c>
      <c r="E251" s="29"/>
      <c r="F251" s="164">
        <f>D251*E251</f>
        <v>0</v>
      </c>
    </row>
    <row r="252" spans="1:6">
      <c r="A252" s="41" t="s">
        <v>243</v>
      </c>
      <c r="B252" s="26" t="s">
        <v>554</v>
      </c>
      <c r="C252" s="43"/>
      <c r="D252" s="163"/>
      <c r="E252" s="29"/>
      <c r="F252" s="164"/>
    </row>
    <row r="253" spans="1:6">
      <c r="A253" s="41"/>
      <c r="B253" s="26" t="s">
        <v>555</v>
      </c>
      <c r="C253" s="43" t="s">
        <v>485</v>
      </c>
      <c r="D253" s="163">
        <v>36</v>
      </c>
      <c r="E253" s="29"/>
      <c r="F253" s="164">
        <f>D253*E253</f>
        <v>0</v>
      </c>
    </row>
    <row r="254" spans="1:6">
      <c r="A254" s="41" t="s">
        <v>244</v>
      </c>
      <c r="B254" s="26" t="s">
        <v>556</v>
      </c>
      <c r="C254" s="43"/>
      <c r="D254" s="163"/>
      <c r="E254" s="29"/>
      <c r="F254" s="164"/>
    </row>
    <row r="255" spans="1:6" ht="25.5">
      <c r="A255" s="41"/>
      <c r="B255" s="26" t="s">
        <v>557</v>
      </c>
      <c r="C255" s="43" t="s">
        <v>485</v>
      </c>
      <c r="D255" s="163">
        <v>55</v>
      </c>
      <c r="E255" s="29"/>
      <c r="F255" s="164">
        <f>D255*E255</f>
        <v>0</v>
      </c>
    </row>
    <row r="256" spans="1:6">
      <c r="A256" s="41"/>
      <c r="C256" s="43"/>
      <c r="D256" s="163"/>
      <c r="E256" s="29"/>
      <c r="F256" s="164"/>
    </row>
    <row r="257" spans="1:6" ht="158.25" customHeight="1">
      <c r="A257" s="41" t="s">
        <v>678</v>
      </c>
      <c r="B257" s="26" t="s">
        <v>558</v>
      </c>
      <c r="C257" s="43"/>
      <c r="D257" s="163"/>
      <c r="E257" s="29"/>
      <c r="F257" s="164"/>
    </row>
    <row r="258" spans="1:6">
      <c r="A258" s="41"/>
      <c r="B258" s="26" t="s">
        <v>559</v>
      </c>
      <c r="C258" s="43"/>
      <c r="D258" s="163"/>
      <c r="E258" s="29"/>
      <c r="F258" s="164"/>
    </row>
    <row r="259" spans="1:6" ht="25.5">
      <c r="A259" s="41"/>
      <c r="B259" s="26" t="s">
        <v>560</v>
      </c>
      <c r="C259" s="43" t="s">
        <v>485</v>
      </c>
      <c r="D259" s="163">
        <v>143</v>
      </c>
      <c r="E259" s="29"/>
      <c r="F259" s="164">
        <f>D259*E259</f>
        <v>0</v>
      </c>
    </row>
    <row r="260" spans="1:6">
      <c r="A260" s="41"/>
      <c r="C260" s="43"/>
      <c r="D260" s="163"/>
      <c r="E260" s="29"/>
      <c r="F260" s="164"/>
    </row>
    <row r="261" spans="1:6" ht="38.25">
      <c r="A261" s="41" t="s">
        <v>683</v>
      </c>
      <c r="B261" s="26" t="s">
        <v>561</v>
      </c>
      <c r="C261" s="43"/>
      <c r="D261" s="163"/>
      <c r="E261" s="29"/>
      <c r="F261" s="164"/>
    </row>
    <row r="262" spans="1:6" ht="15" customHeight="1">
      <c r="A262" s="6"/>
      <c r="B262" s="302" t="s">
        <v>562</v>
      </c>
      <c r="C262" s="43"/>
      <c r="D262" s="163"/>
      <c r="E262" s="29"/>
      <c r="F262" s="164"/>
    </row>
    <row r="263" spans="1:6" ht="15" customHeight="1">
      <c r="A263" s="45" t="s">
        <v>241</v>
      </c>
      <c r="B263" s="303" t="s">
        <v>616</v>
      </c>
      <c r="C263" s="43" t="s">
        <v>6</v>
      </c>
      <c r="D263" s="163">
        <v>2</v>
      </c>
      <c r="E263" s="29"/>
      <c r="F263" s="164">
        <f>D263*E263</f>
        <v>0</v>
      </c>
    </row>
    <row r="264" spans="1:6" ht="15" customHeight="1">
      <c r="A264" s="45"/>
      <c r="B264" s="302" t="s">
        <v>563</v>
      </c>
      <c r="C264" s="43"/>
      <c r="D264" s="163"/>
      <c r="E264" s="29"/>
      <c r="F264" s="164"/>
    </row>
    <row r="265" spans="1:6" ht="15" customHeight="1">
      <c r="A265" s="45" t="s">
        <v>242</v>
      </c>
      <c r="B265" s="303" t="s">
        <v>564</v>
      </c>
      <c r="C265" s="43" t="s">
        <v>6</v>
      </c>
      <c r="D265" s="163">
        <v>2</v>
      </c>
      <c r="E265" s="29"/>
      <c r="F265" s="164">
        <f>D265*E265</f>
        <v>0</v>
      </c>
    </row>
    <row r="266" spans="1:6" ht="15" customHeight="1">
      <c r="A266" s="45"/>
      <c r="B266" s="302" t="s">
        <v>565</v>
      </c>
      <c r="C266" s="43"/>
      <c r="D266" s="163"/>
      <c r="E266" s="29"/>
      <c r="F266" s="164"/>
    </row>
    <row r="267" spans="1:6" ht="15" customHeight="1">
      <c r="A267" s="45" t="s">
        <v>243</v>
      </c>
      <c r="B267" s="303" t="s">
        <v>566</v>
      </c>
      <c r="C267" s="43" t="s">
        <v>6</v>
      </c>
      <c r="D267" s="163">
        <v>1</v>
      </c>
      <c r="E267" s="29"/>
      <c r="F267" s="164">
        <f>D267*E267</f>
        <v>0</v>
      </c>
    </row>
    <row r="268" spans="1:6">
      <c r="A268" s="41"/>
      <c r="C268" s="43"/>
      <c r="D268" s="163"/>
      <c r="E268" s="29"/>
      <c r="F268" s="164"/>
    </row>
    <row r="269" spans="1:6" ht="102">
      <c r="A269" s="20" t="s">
        <v>684</v>
      </c>
      <c r="B269" s="26" t="s">
        <v>533</v>
      </c>
      <c r="C269" s="43"/>
      <c r="D269" s="163"/>
      <c r="E269" s="29"/>
      <c r="F269" s="164"/>
    </row>
    <row r="270" spans="1:6">
      <c r="B270" s="26" t="s">
        <v>567</v>
      </c>
      <c r="C270" s="43" t="s">
        <v>9</v>
      </c>
      <c r="D270" s="163">
        <v>136</v>
      </c>
      <c r="E270" s="29"/>
      <c r="F270" s="164">
        <f>D270*E270</f>
        <v>0</v>
      </c>
    </row>
    <row r="271" spans="1:6">
      <c r="C271" s="43"/>
      <c r="D271" s="163"/>
      <c r="E271" s="29"/>
      <c r="F271" s="164"/>
    </row>
    <row r="272" spans="1:6" ht="102">
      <c r="A272" s="41" t="s">
        <v>685</v>
      </c>
      <c r="B272" s="26" t="s">
        <v>536</v>
      </c>
      <c r="E272" s="29"/>
    </row>
    <row r="273" spans="1:6">
      <c r="B273" s="26" t="s">
        <v>567</v>
      </c>
      <c r="C273" s="43" t="s">
        <v>9</v>
      </c>
      <c r="D273" s="163">
        <v>136</v>
      </c>
      <c r="E273" s="29"/>
      <c r="F273" s="164">
        <f>D273*E273</f>
        <v>0</v>
      </c>
    </row>
    <row r="275" spans="1:6" ht="25.15" customHeight="1">
      <c r="A275" s="47" t="s">
        <v>158</v>
      </c>
      <c r="B275" s="283" t="s">
        <v>538</v>
      </c>
      <c r="C275" s="47" t="s">
        <v>163</v>
      </c>
      <c r="D275" s="77"/>
      <c r="E275" s="162"/>
      <c r="F275" s="31">
        <f>SUM(F247:F273)</f>
        <v>0</v>
      </c>
    </row>
    <row r="276" spans="1:6">
      <c r="A276" s="6"/>
      <c r="B276" s="303"/>
    </row>
    <row r="277" spans="1:6" ht="25.15" customHeight="1">
      <c r="A277" s="47" t="s">
        <v>784</v>
      </c>
      <c r="B277" s="283" t="s">
        <v>624</v>
      </c>
      <c r="C277" s="47" t="s">
        <v>163</v>
      </c>
      <c r="D277" s="31"/>
      <c r="E277" s="162"/>
      <c r="F277" s="31">
        <f>SUM(F275,F243,F224,F194)</f>
        <v>0</v>
      </c>
    </row>
    <row r="278" spans="1:6">
      <c r="A278" s="6"/>
      <c r="B278" s="303"/>
    </row>
    <row r="279" spans="1:6" ht="25.15" customHeight="1">
      <c r="A279" s="47" t="s">
        <v>777</v>
      </c>
      <c r="B279" s="283" t="s">
        <v>623</v>
      </c>
      <c r="C279" s="47" t="s">
        <v>163</v>
      </c>
      <c r="D279" s="31"/>
      <c r="E279" s="162"/>
      <c r="F279" s="31">
        <f>SUM(F277,F183)</f>
        <v>0</v>
      </c>
    </row>
    <row r="282" spans="1:6" ht="15.75">
      <c r="A282" s="20" t="s">
        <v>789</v>
      </c>
      <c r="B282" s="291" t="s">
        <v>237</v>
      </c>
    </row>
    <row r="284" spans="1:6">
      <c r="A284" s="177" t="s">
        <v>155</v>
      </c>
      <c r="B284" s="450" t="s">
        <v>239</v>
      </c>
      <c r="C284" s="183"/>
      <c r="D284" s="191"/>
      <c r="E284" s="29"/>
      <c r="F284" s="200"/>
    </row>
    <row r="285" spans="1:6">
      <c r="A285" s="177"/>
      <c r="B285" s="450"/>
      <c r="C285" s="183"/>
      <c r="D285" s="191"/>
      <c r="E285" s="29"/>
      <c r="F285" s="200"/>
    </row>
    <row r="286" spans="1:6" ht="93" customHeight="1">
      <c r="A286" s="268" t="s">
        <v>677</v>
      </c>
      <c r="B286" s="451" t="s">
        <v>581</v>
      </c>
      <c r="C286" s="176" t="s">
        <v>582</v>
      </c>
      <c r="D286" s="190">
        <v>1</v>
      </c>
      <c r="E286" s="29"/>
      <c r="F286" s="201">
        <f t="shared" ref="F286:F298" si="0">D286*E286</f>
        <v>0</v>
      </c>
    </row>
    <row r="287" spans="1:6">
      <c r="A287" s="268"/>
      <c r="B287" s="451"/>
      <c r="C287" s="176"/>
      <c r="D287" s="190"/>
      <c r="E287" s="29"/>
      <c r="F287" s="201"/>
    </row>
    <row r="288" spans="1:6" ht="34.9" customHeight="1">
      <c r="A288" s="268" t="s">
        <v>678</v>
      </c>
      <c r="B288" s="451" t="s">
        <v>583</v>
      </c>
      <c r="C288" s="176" t="s">
        <v>6</v>
      </c>
      <c r="D288" s="190">
        <v>2</v>
      </c>
      <c r="E288" s="29"/>
      <c r="F288" s="201">
        <f t="shared" si="0"/>
        <v>0</v>
      </c>
    </row>
    <row r="289" spans="1:6">
      <c r="A289" s="268"/>
      <c r="B289" s="451"/>
      <c r="C289" s="176"/>
      <c r="D289" s="190"/>
      <c r="E289" s="29"/>
      <c r="F289" s="201"/>
    </row>
    <row r="290" spans="1:6" ht="102">
      <c r="A290" s="268" t="s">
        <v>683</v>
      </c>
      <c r="B290" s="451" t="s">
        <v>584</v>
      </c>
      <c r="C290" s="176" t="s">
        <v>160</v>
      </c>
      <c r="D290" s="190">
        <v>100</v>
      </c>
      <c r="E290" s="29"/>
      <c r="F290" s="201">
        <f t="shared" si="0"/>
        <v>0</v>
      </c>
    </row>
    <row r="291" spans="1:6">
      <c r="A291" s="268"/>
      <c r="B291" s="451"/>
      <c r="C291" s="176"/>
      <c r="D291" s="190"/>
      <c r="E291" s="29"/>
      <c r="F291" s="201"/>
    </row>
    <row r="292" spans="1:6" ht="15">
      <c r="A292" s="268" t="s">
        <v>684</v>
      </c>
      <c r="B292" s="451" t="s">
        <v>585</v>
      </c>
      <c r="C292" s="176" t="s">
        <v>160</v>
      </c>
      <c r="D292" s="190">
        <v>100</v>
      </c>
      <c r="E292" s="29"/>
      <c r="F292" s="201">
        <f t="shared" si="0"/>
        <v>0</v>
      </c>
    </row>
    <row r="293" spans="1:6">
      <c r="A293" s="268"/>
      <c r="B293" s="451"/>
      <c r="C293" s="176"/>
      <c r="D293" s="190"/>
      <c r="E293" s="29"/>
      <c r="F293" s="201"/>
    </row>
    <row r="294" spans="1:6" ht="54" customHeight="1">
      <c r="A294" s="268" t="s">
        <v>685</v>
      </c>
      <c r="B294" s="451" t="s">
        <v>586</v>
      </c>
      <c r="C294" s="176" t="s">
        <v>160</v>
      </c>
      <c r="D294" s="190">
        <v>10</v>
      </c>
      <c r="E294" s="29"/>
      <c r="F294" s="201">
        <f t="shared" si="0"/>
        <v>0</v>
      </c>
    </row>
    <row r="295" spans="1:6">
      <c r="A295" s="268"/>
      <c r="B295" s="451"/>
      <c r="C295" s="176"/>
      <c r="D295" s="190"/>
      <c r="E295" s="29"/>
      <c r="F295" s="201"/>
    </row>
    <row r="296" spans="1:6" ht="80.25" customHeight="1">
      <c r="A296" s="268" t="s">
        <v>686</v>
      </c>
      <c r="B296" s="451" t="s">
        <v>587</v>
      </c>
      <c r="C296" s="176" t="s">
        <v>6</v>
      </c>
      <c r="D296" s="190">
        <v>5</v>
      </c>
      <c r="E296" s="29"/>
      <c r="F296" s="201">
        <f t="shared" si="0"/>
        <v>0</v>
      </c>
    </row>
    <row r="297" spans="1:6">
      <c r="A297" s="268"/>
      <c r="B297" s="451"/>
      <c r="C297" s="176"/>
      <c r="D297" s="190"/>
      <c r="E297" s="29"/>
      <c r="F297" s="201"/>
    </row>
    <row r="298" spans="1:6" ht="42.75" customHeight="1">
      <c r="A298" s="268" t="s">
        <v>687</v>
      </c>
      <c r="B298" s="451" t="s">
        <v>588</v>
      </c>
      <c r="C298" s="176" t="s">
        <v>6</v>
      </c>
      <c r="D298" s="190">
        <v>5</v>
      </c>
      <c r="E298" s="29"/>
      <c r="F298" s="201">
        <f t="shared" si="0"/>
        <v>0</v>
      </c>
    </row>
    <row r="299" spans="1:6">
      <c r="A299" s="268"/>
      <c r="B299" s="451"/>
      <c r="C299" s="176"/>
      <c r="D299" s="190"/>
      <c r="E299" s="542"/>
      <c r="F299" s="201"/>
    </row>
    <row r="300" spans="1:6" ht="25.15" customHeight="1">
      <c r="A300" s="187" t="s">
        <v>155</v>
      </c>
      <c r="B300" s="452" t="s">
        <v>627</v>
      </c>
      <c r="C300" s="47" t="s">
        <v>163</v>
      </c>
      <c r="D300" s="194"/>
      <c r="E300" s="543"/>
      <c r="F300" s="202">
        <f>SUM(F286:F298)</f>
        <v>0</v>
      </c>
    </row>
    <row r="302" spans="1:6" ht="6.75" customHeight="1"/>
    <row r="303" spans="1:6" ht="15">
      <c r="A303" s="179" t="s">
        <v>156</v>
      </c>
      <c r="B303" s="453" t="s">
        <v>569</v>
      </c>
      <c r="C303" s="185"/>
      <c r="D303" s="195"/>
      <c r="E303" s="544"/>
      <c r="F303" s="203"/>
    </row>
    <row r="304" spans="1:6">
      <c r="A304" s="177"/>
      <c r="B304" s="450"/>
      <c r="C304" s="185"/>
      <c r="D304" s="195"/>
      <c r="E304" s="544"/>
      <c r="F304" s="203"/>
    </row>
    <row r="305" spans="1:6" ht="76.5">
      <c r="A305" s="268" t="s">
        <v>677</v>
      </c>
      <c r="B305" s="451" t="s">
        <v>571</v>
      </c>
      <c r="C305" s="176" t="s">
        <v>357</v>
      </c>
      <c r="D305" s="190">
        <v>240</v>
      </c>
      <c r="E305" s="29"/>
      <c r="F305" s="201">
        <f t="shared" ref="F305:F319" si="1">D305*E305</f>
        <v>0</v>
      </c>
    </row>
    <row r="306" spans="1:6">
      <c r="A306" s="268"/>
      <c r="B306" s="451"/>
      <c r="C306" s="176"/>
      <c r="D306" s="190"/>
      <c r="E306" s="29"/>
      <c r="F306" s="201"/>
    </row>
    <row r="307" spans="1:6" ht="89.25">
      <c r="A307" s="268" t="s">
        <v>678</v>
      </c>
      <c r="B307" s="451" t="s">
        <v>572</v>
      </c>
      <c r="C307" s="176" t="s">
        <v>357</v>
      </c>
      <c r="D307" s="190">
        <v>50</v>
      </c>
      <c r="E307" s="29"/>
      <c r="F307" s="201">
        <f t="shared" si="1"/>
        <v>0</v>
      </c>
    </row>
    <row r="308" spans="1:6">
      <c r="A308" s="268"/>
      <c r="B308" s="451"/>
      <c r="C308" s="176"/>
      <c r="D308" s="190"/>
      <c r="E308" s="29"/>
      <c r="F308" s="201"/>
    </row>
    <row r="309" spans="1:6" ht="89.25">
      <c r="A309" s="268" t="s">
        <v>683</v>
      </c>
      <c r="B309" s="451" t="s">
        <v>573</v>
      </c>
      <c r="C309" s="176" t="s">
        <v>357</v>
      </c>
      <c r="D309" s="190">
        <v>150</v>
      </c>
      <c r="E309" s="29"/>
      <c r="F309" s="201">
        <f t="shared" si="1"/>
        <v>0</v>
      </c>
    </row>
    <row r="310" spans="1:6">
      <c r="A310" s="268"/>
      <c r="B310" s="451"/>
      <c r="C310" s="176"/>
      <c r="D310" s="190"/>
      <c r="E310" s="29"/>
      <c r="F310" s="201"/>
    </row>
    <row r="311" spans="1:6" ht="81" customHeight="1">
      <c r="A311" s="268" t="s">
        <v>684</v>
      </c>
      <c r="B311" s="451" t="s">
        <v>574</v>
      </c>
      <c r="C311" s="176" t="s">
        <v>357</v>
      </c>
      <c r="D311" s="190">
        <v>50</v>
      </c>
      <c r="E311" s="29"/>
      <c r="F311" s="201">
        <f t="shared" si="1"/>
        <v>0</v>
      </c>
    </row>
    <row r="312" spans="1:6">
      <c r="A312" s="268"/>
      <c r="B312" s="451"/>
      <c r="C312" s="176"/>
      <c r="D312" s="190"/>
      <c r="E312" s="29"/>
      <c r="F312" s="201"/>
    </row>
    <row r="313" spans="1:6" ht="56.25" customHeight="1">
      <c r="A313" s="268" t="s">
        <v>685</v>
      </c>
      <c r="B313" s="451" t="s">
        <v>575</v>
      </c>
      <c r="C313" s="176" t="s">
        <v>357</v>
      </c>
      <c r="D313" s="190">
        <v>150</v>
      </c>
      <c r="E313" s="29"/>
      <c r="F313" s="201">
        <f t="shared" si="1"/>
        <v>0</v>
      </c>
    </row>
    <row r="314" spans="1:6">
      <c r="A314" s="268"/>
      <c r="B314" s="451"/>
      <c r="C314" s="176"/>
      <c r="D314" s="190"/>
      <c r="E314" s="29"/>
      <c r="F314" s="201"/>
    </row>
    <row r="315" spans="1:6" ht="121.5" customHeight="1">
      <c r="A315" s="268" t="s">
        <v>686</v>
      </c>
      <c r="B315" s="451" t="s">
        <v>576</v>
      </c>
      <c r="C315" s="176" t="s">
        <v>357</v>
      </c>
      <c r="D315" s="190">
        <v>200</v>
      </c>
      <c r="E315" s="29"/>
      <c r="F315" s="201">
        <f t="shared" si="1"/>
        <v>0</v>
      </c>
    </row>
    <row r="316" spans="1:6">
      <c r="A316" s="268"/>
      <c r="B316" s="451"/>
      <c r="C316" s="176"/>
      <c r="D316" s="190"/>
      <c r="E316" s="29"/>
      <c r="F316" s="201"/>
    </row>
    <row r="317" spans="1:6" ht="81.75" customHeight="1">
      <c r="A317" s="268" t="s">
        <v>687</v>
      </c>
      <c r="B317" s="451" t="s">
        <v>577</v>
      </c>
      <c r="C317" s="176" t="s">
        <v>357</v>
      </c>
      <c r="D317" s="190">
        <v>50</v>
      </c>
      <c r="E317" s="29"/>
      <c r="F317" s="201">
        <f t="shared" si="1"/>
        <v>0</v>
      </c>
    </row>
    <row r="318" spans="1:6">
      <c r="A318" s="268"/>
      <c r="B318" s="451"/>
      <c r="C318" s="176"/>
      <c r="D318" s="190"/>
      <c r="E318" s="29"/>
      <c r="F318" s="201"/>
    </row>
    <row r="319" spans="1:6" ht="19.5" customHeight="1">
      <c r="A319" s="268" t="s">
        <v>688</v>
      </c>
      <c r="B319" s="451" t="s">
        <v>578</v>
      </c>
      <c r="C319" s="176" t="s">
        <v>6</v>
      </c>
      <c r="D319" s="190">
        <v>4</v>
      </c>
      <c r="E319" s="29"/>
      <c r="F319" s="201">
        <f t="shared" si="1"/>
        <v>0</v>
      </c>
    </row>
    <row r="320" spans="1:6" ht="25.5">
      <c r="A320" s="268"/>
      <c r="B320" s="451" t="s">
        <v>579</v>
      </c>
      <c r="C320" s="186"/>
      <c r="D320" s="190"/>
      <c r="E320" s="29"/>
      <c r="F320" s="181"/>
    </row>
    <row r="321" spans="1:6">
      <c r="A321" s="177"/>
      <c r="B321" s="451"/>
      <c r="C321" s="176"/>
      <c r="D321" s="190"/>
      <c r="E321" s="542"/>
      <c r="F321" s="201"/>
    </row>
    <row r="322" spans="1:6" ht="25.15" customHeight="1">
      <c r="A322" s="187" t="s">
        <v>156</v>
      </c>
      <c r="B322" s="452" t="s">
        <v>626</v>
      </c>
      <c r="C322" s="187" t="s">
        <v>163</v>
      </c>
      <c r="D322" s="196"/>
      <c r="E322" s="545"/>
      <c r="F322" s="204">
        <f>SUM(F305:F320)</f>
        <v>0</v>
      </c>
    </row>
    <row r="323" spans="1:6">
      <c r="C323" s="27"/>
      <c r="E323" s="546"/>
      <c r="F323" s="72"/>
    </row>
    <row r="324" spans="1:6" ht="15">
      <c r="A324" s="179" t="s">
        <v>157</v>
      </c>
      <c r="B324" s="453" t="s">
        <v>580</v>
      </c>
      <c r="C324" s="183"/>
      <c r="D324" s="191"/>
      <c r="E324" s="547"/>
      <c r="F324" s="200"/>
    </row>
    <row r="325" spans="1:6">
      <c r="A325" s="177"/>
      <c r="B325" s="450"/>
      <c r="C325" s="183"/>
      <c r="D325" s="191"/>
      <c r="E325" s="29"/>
      <c r="F325" s="200"/>
    </row>
    <row r="326" spans="1:6" ht="151.15" customHeight="1">
      <c r="A326" s="268" t="s">
        <v>677</v>
      </c>
      <c r="B326" s="451" t="s">
        <v>791</v>
      </c>
      <c r="C326" s="176" t="s">
        <v>6</v>
      </c>
      <c r="D326" s="190">
        <v>2</v>
      </c>
      <c r="E326" s="29"/>
      <c r="F326" s="201">
        <f>D326*E326</f>
        <v>0</v>
      </c>
    </row>
    <row r="327" spans="1:6">
      <c r="A327" s="268"/>
      <c r="B327" s="451"/>
      <c r="C327" s="176"/>
      <c r="D327" s="190"/>
      <c r="E327" s="29"/>
      <c r="F327" s="201"/>
    </row>
    <row r="328" spans="1:6" ht="38.25">
      <c r="A328" s="268" t="s">
        <v>678</v>
      </c>
      <c r="B328" s="451" t="s">
        <v>790</v>
      </c>
      <c r="C328" s="176" t="s">
        <v>249</v>
      </c>
      <c r="D328" s="190">
        <v>3</v>
      </c>
      <c r="E328" s="29"/>
      <c r="F328" s="201">
        <f>D328*E328</f>
        <v>0</v>
      </c>
    </row>
    <row r="329" spans="1:6" ht="25.5">
      <c r="A329" s="268"/>
      <c r="B329" s="451" t="s">
        <v>579</v>
      </c>
      <c r="C329" s="186"/>
      <c r="D329" s="190"/>
      <c r="E329" s="29"/>
      <c r="F329" s="181"/>
    </row>
    <row r="330" spans="1:6">
      <c r="A330" s="177"/>
      <c r="B330" s="450"/>
      <c r="C330" s="183"/>
      <c r="D330" s="191"/>
      <c r="E330" s="548"/>
      <c r="F330" s="205"/>
    </row>
    <row r="331" spans="1:6" ht="25.15" customHeight="1">
      <c r="A331" s="187" t="s">
        <v>157</v>
      </c>
      <c r="B331" s="452" t="s">
        <v>625</v>
      </c>
      <c r="C331" s="188" t="s">
        <v>163</v>
      </c>
      <c r="D331" s="194"/>
      <c r="E331" s="543"/>
      <c r="F331" s="202">
        <f>SUM(F326:F329)</f>
        <v>0</v>
      </c>
    </row>
    <row r="333" spans="1:6" ht="30">
      <c r="A333" s="180" t="s">
        <v>158</v>
      </c>
      <c r="B333" s="453" t="s">
        <v>589</v>
      </c>
      <c r="D333" s="191"/>
      <c r="E333" s="547"/>
      <c r="F333" s="200"/>
    </row>
    <row r="334" spans="1:6">
      <c r="A334" s="177"/>
      <c r="B334" s="450"/>
      <c r="C334" s="183"/>
      <c r="D334" s="191"/>
      <c r="E334" s="29"/>
      <c r="F334" s="200"/>
    </row>
    <row r="335" spans="1:6" ht="127.5">
      <c r="A335" s="268" t="s">
        <v>677</v>
      </c>
      <c r="B335" s="451" t="s">
        <v>792</v>
      </c>
      <c r="C335" s="189" t="s">
        <v>249</v>
      </c>
      <c r="D335" s="197">
        <v>1</v>
      </c>
      <c r="E335" s="29"/>
      <c r="F335" s="206">
        <f>D335*E335</f>
        <v>0</v>
      </c>
    </row>
    <row r="336" spans="1:6">
      <c r="A336" s="268"/>
      <c r="B336" s="451"/>
      <c r="C336" s="189"/>
      <c r="D336" s="197"/>
      <c r="E336" s="29"/>
      <c r="F336" s="206"/>
    </row>
    <row r="337" spans="1:6" ht="84" customHeight="1">
      <c r="A337" s="268" t="s">
        <v>678</v>
      </c>
      <c r="B337" s="451" t="s">
        <v>590</v>
      </c>
      <c r="C337" s="189" t="s">
        <v>249</v>
      </c>
      <c r="D337" s="197">
        <v>1</v>
      </c>
      <c r="E337" s="29"/>
      <c r="F337" s="206">
        <f>D337*E337</f>
        <v>0</v>
      </c>
    </row>
    <row r="338" spans="1:6">
      <c r="A338" s="268"/>
      <c r="B338" s="451"/>
      <c r="C338" s="189"/>
      <c r="D338" s="197"/>
      <c r="E338" s="29"/>
      <c r="F338" s="206"/>
    </row>
    <row r="339" spans="1:6" ht="56.25" customHeight="1">
      <c r="A339" s="268" t="s">
        <v>683</v>
      </c>
      <c r="B339" s="451" t="s">
        <v>591</v>
      </c>
      <c r="C339" s="189" t="s">
        <v>249</v>
      </c>
      <c r="D339" s="197">
        <v>1</v>
      </c>
      <c r="E339" s="29"/>
      <c r="F339" s="206">
        <f>D339*E339</f>
        <v>0</v>
      </c>
    </row>
    <row r="340" spans="1:6">
      <c r="A340" s="178"/>
      <c r="B340" s="450"/>
      <c r="C340" s="183"/>
      <c r="D340" s="190"/>
      <c r="E340" s="542"/>
      <c r="F340" s="181"/>
    </row>
    <row r="341" spans="1:6" ht="25.15" customHeight="1">
      <c r="A341" s="187" t="s">
        <v>158</v>
      </c>
      <c r="B341" s="452" t="s">
        <v>793</v>
      </c>
      <c r="C341" s="47" t="s">
        <v>163</v>
      </c>
      <c r="D341" s="194"/>
      <c r="E341" s="543"/>
      <c r="F341" s="202">
        <f>SUM(F335:F339)</f>
        <v>0</v>
      </c>
    </row>
    <row r="343" spans="1:6" ht="25.15" customHeight="1">
      <c r="A343" s="86" t="s">
        <v>789</v>
      </c>
      <c r="B343" s="280" t="s">
        <v>250</v>
      </c>
      <c r="C343" s="68" t="s">
        <v>163</v>
      </c>
      <c r="D343" s="19"/>
      <c r="E343" s="113"/>
      <c r="F343" s="19">
        <f>SUM(F341,F331,F322,F300)</f>
        <v>0</v>
      </c>
    </row>
    <row r="346" spans="1:6" ht="15.75">
      <c r="B346" s="291" t="s">
        <v>162</v>
      </c>
    </row>
    <row r="348" spans="1:6" s="4" customFormat="1" ht="24.95" customHeight="1">
      <c r="A348" s="68" t="s">
        <v>777</v>
      </c>
      <c r="B348" s="280" t="s">
        <v>164</v>
      </c>
      <c r="C348" s="251"/>
      <c r="D348" s="108"/>
      <c r="E348" s="376"/>
      <c r="F348" s="19"/>
    </row>
    <row r="349" spans="1:6" ht="24.95" customHeight="1">
      <c r="A349" s="6" t="s">
        <v>778</v>
      </c>
      <c r="B349" s="302" t="s">
        <v>568</v>
      </c>
      <c r="F349" s="67"/>
    </row>
    <row r="350" spans="1:6" ht="24.95" customHeight="1">
      <c r="A350" s="6" t="s">
        <v>155</v>
      </c>
      <c r="B350" s="303" t="s">
        <v>458</v>
      </c>
      <c r="C350" s="24" t="s">
        <v>163</v>
      </c>
      <c r="D350" s="17"/>
      <c r="E350" s="161"/>
      <c r="F350" s="17">
        <f>F17</f>
        <v>0</v>
      </c>
    </row>
    <row r="351" spans="1:6" ht="24.95" customHeight="1">
      <c r="A351" s="6" t="s">
        <v>156</v>
      </c>
      <c r="B351" s="303" t="s">
        <v>467</v>
      </c>
      <c r="C351" s="24" t="s">
        <v>163</v>
      </c>
      <c r="D351" s="17"/>
      <c r="E351" s="161"/>
      <c r="F351" s="17">
        <f>F56</f>
        <v>0</v>
      </c>
    </row>
    <row r="352" spans="1:6" ht="24.95" customHeight="1">
      <c r="A352" s="6" t="s">
        <v>157</v>
      </c>
      <c r="B352" s="303" t="s">
        <v>481</v>
      </c>
      <c r="C352" s="43" t="s">
        <v>163</v>
      </c>
      <c r="D352" s="17"/>
      <c r="F352" s="17">
        <f>F92</f>
        <v>0</v>
      </c>
    </row>
    <row r="353" spans="1:7" ht="24.95" customHeight="1">
      <c r="A353" s="6" t="s">
        <v>158</v>
      </c>
      <c r="B353" s="303" t="s">
        <v>538</v>
      </c>
      <c r="C353" s="24" t="s">
        <v>163</v>
      </c>
      <c r="D353" s="17"/>
      <c r="E353" s="161"/>
      <c r="F353" s="17">
        <f>F181</f>
        <v>0</v>
      </c>
    </row>
    <row r="354" spans="1:7" ht="24.95" customHeight="1">
      <c r="A354" s="6"/>
      <c r="B354" s="303"/>
      <c r="D354" s="17"/>
      <c r="E354" s="161"/>
    </row>
    <row r="355" spans="1:7" ht="24.95" customHeight="1">
      <c r="A355" s="47" t="s">
        <v>784</v>
      </c>
      <c r="B355" s="280" t="s">
        <v>870</v>
      </c>
      <c r="C355" s="377"/>
      <c r="D355" s="107"/>
      <c r="E355" s="540"/>
      <c r="F355" s="31"/>
    </row>
    <row r="356" spans="1:7" ht="24.95" customHeight="1">
      <c r="A356" s="6" t="s">
        <v>155</v>
      </c>
      <c r="B356" s="303" t="s">
        <v>458</v>
      </c>
      <c r="C356" s="24" t="s">
        <v>163</v>
      </c>
      <c r="D356" s="17"/>
      <c r="E356" s="161"/>
      <c r="F356" s="17">
        <f>F194</f>
        <v>0</v>
      </c>
    </row>
    <row r="357" spans="1:7" ht="24.95" customHeight="1">
      <c r="A357" s="6" t="s">
        <v>156</v>
      </c>
      <c r="B357" s="303" t="s">
        <v>467</v>
      </c>
      <c r="C357" s="24" t="s">
        <v>163</v>
      </c>
      <c r="D357" s="17"/>
      <c r="E357" s="161"/>
      <c r="F357" s="17">
        <f>F224</f>
        <v>0</v>
      </c>
    </row>
    <row r="358" spans="1:7" ht="24.95" customHeight="1">
      <c r="A358" s="6" t="s">
        <v>157</v>
      </c>
      <c r="B358" s="303" t="s">
        <v>481</v>
      </c>
      <c r="C358" s="43" t="s">
        <v>163</v>
      </c>
      <c r="D358" s="17"/>
      <c r="F358" s="17">
        <f>F243</f>
        <v>0</v>
      </c>
    </row>
    <row r="359" spans="1:7" ht="24.95" customHeight="1">
      <c r="A359" s="6" t="s">
        <v>158</v>
      </c>
      <c r="B359" s="303" t="s">
        <v>538</v>
      </c>
      <c r="C359" s="24" t="s">
        <v>163</v>
      </c>
      <c r="D359" s="17"/>
      <c r="E359" s="161"/>
      <c r="F359" s="17">
        <f>F275</f>
        <v>0</v>
      </c>
    </row>
    <row r="360" spans="1:7" ht="24.95" customHeight="1">
      <c r="A360" s="6"/>
      <c r="B360" s="303"/>
    </row>
    <row r="361" spans="1:7" s="4" customFormat="1" ht="24.95" customHeight="1">
      <c r="A361" s="68" t="s">
        <v>789</v>
      </c>
      <c r="B361" s="280" t="s">
        <v>237</v>
      </c>
      <c r="C361" s="251"/>
      <c r="D361" s="108"/>
      <c r="E361" s="376"/>
      <c r="F361" s="19"/>
    </row>
    <row r="362" spans="1:7" ht="24.95" customHeight="1">
      <c r="A362" s="183" t="s">
        <v>155</v>
      </c>
      <c r="B362" s="454" t="s">
        <v>627</v>
      </c>
      <c r="C362" s="24" t="s">
        <v>163</v>
      </c>
      <c r="D362" s="207"/>
      <c r="E362" s="544"/>
      <c r="F362" s="207">
        <f>F300</f>
        <v>0</v>
      </c>
    </row>
    <row r="363" spans="1:7" ht="24.95" customHeight="1">
      <c r="A363" s="183" t="s">
        <v>156</v>
      </c>
      <c r="B363" s="454" t="s">
        <v>626</v>
      </c>
      <c r="C363" s="186" t="s">
        <v>163</v>
      </c>
      <c r="D363" s="201"/>
      <c r="E363" s="547"/>
      <c r="F363" s="201">
        <f>F322</f>
        <v>0</v>
      </c>
    </row>
    <row r="364" spans="1:7" ht="24.95" customHeight="1">
      <c r="A364" s="183" t="s">
        <v>157</v>
      </c>
      <c r="B364" s="454" t="s">
        <v>625</v>
      </c>
      <c r="C364" s="272" t="s">
        <v>163</v>
      </c>
      <c r="D364" s="207"/>
      <c r="E364" s="544"/>
      <c r="F364" s="207">
        <f>F331</f>
        <v>0</v>
      </c>
    </row>
    <row r="365" spans="1:7" ht="24.95" customHeight="1">
      <c r="A365" s="183" t="s">
        <v>158</v>
      </c>
      <c r="B365" s="454" t="s">
        <v>628</v>
      </c>
      <c r="C365" s="24" t="s">
        <v>163</v>
      </c>
      <c r="D365" s="207"/>
      <c r="E365" s="544"/>
      <c r="F365" s="207">
        <f>F341</f>
        <v>0</v>
      </c>
    </row>
    <row r="366" spans="1:7" ht="16.5" customHeight="1">
      <c r="A366" s="6"/>
      <c r="B366" s="303"/>
    </row>
    <row r="367" spans="1:7" ht="30">
      <c r="A367" s="456" t="s">
        <v>794</v>
      </c>
      <c r="B367" s="280" t="s">
        <v>846</v>
      </c>
      <c r="C367" s="68" t="s">
        <v>163</v>
      </c>
      <c r="D367" s="19"/>
      <c r="E367" s="549"/>
      <c r="F367" s="19">
        <f>SUM(F350:F365)</f>
        <v>0</v>
      </c>
      <c r="G367" s="85"/>
    </row>
  </sheetData>
  <sheetProtection algorithmName="SHA-512" hashValue="ibQ0WFESEY/jzCrLZ0NMTiqwCs8SLorM7JH1eRtOXkFrOHtvpKtcnOAkwzU7lzMHdIR8v0lZjJaDP2E7+cTpxg==" saltValue="meJhZSRebOXDJT+W5GTnrA==" spinCount="100000" sheet="1" objects="1" scenarios="1"/>
  <mergeCells count="1">
    <mergeCell ref="B96:D96"/>
  </mergeCells>
  <phoneticPr fontId="19" type="noConversion"/>
  <pageMargins left="0.98425196850393704" right="0.39370078740157483" top="0.59055118110236227" bottom="0.39370078740157483" header="0.31496062992125984" footer="0.31496062992125984"/>
  <pageSetup paperSize="9" firstPageNumber="89" orientation="portrait" useFirstPageNumber="1" r:id="rId1"/>
  <headerFooter>
    <oddFooter>&amp;R&amp;8&amp;P</oddFooter>
  </headerFooter>
  <rowBreaks count="9" manualBreakCount="9">
    <brk id="57" max="5" man="1"/>
    <brk id="94" max="16383" man="1"/>
    <brk id="184" max="16383" man="1"/>
    <brk id="225" max="16383" man="1"/>
    <brk id="243" max="16383" man="1"/>
    <brk id="280" max="16383" man="1"/>
    <brk id="301" max="16383" man="1"/>
    <brk id="332" max="16383" man="1"/>
    <brk id="34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6A5C2-8895-4D0F-9B43-6AE9DF34EF3A}">
  <sheetPr>
    <tabColor theme="7" tint="0.79998168889431442"/>
  </sheetPr>
  <dimension ref="A2:F9"/>
  <sheetViews>
    <sheetView view="pageBreakPreview" zoomScaleNormal="100" zoomScaleSheetLayoutView="100" workbookViewId="0">
      <selection activeCell="E7" sqref="E7"/>
    </sheetView>
  </sheetViews>
  <sheetFormatPr defaultColWidth="8.85546875" defaultRowHeight="12.75"/>
  <cols>
    <col min="1" max="1" width="4.28515625" style="88" customWidth="1"/>
    <col min="2" max="2" width="41.7109375" style="253" customWidth="1"/>
    <col min="3" max="3" width="6.7109375" style="255" customWidth="1"/>
    <col min="4" max="4" width="7.7109375" style="255" customWidth="1"/>
    <col min="5" max="5" width="11.7109375" style="262" customWidth="1"/>
    <col min="6" max="6" width="12.7109375" style="262" customWidth="1"/>
    <col min="7" max="16384" width="8.85546875" style="252"/>
  </cols>
  <sheetData>
    <row r="2" spans="1:6" s="304" customFormat="1" ht="18.75" customHeight="1">
      <c r="A2" s="358" t="s">
        <v>707</v>
      </c>
      <c r="B2" s="359" t="s">
        <v>704</v>
      </c>
      <c r="C2" s="305"/>
      <c r="D2" s="306"/>
      <c r="E2" s="307"/>
      <c r="F2" s="168"/>
    </row>
    <row r="3" spans="1:6" s="304" customFormat="1" ht="18.75" customHeight="1">
      <c r="A3" s="311"/>
      <c r="B3" s="312"/>
      <c r="C3" s="305"/>
      <c r="D3" s="306"/>
      <c r="E3" s="307"/>
      <c r="F3" s="168"/>
    </row>
    <row r="4" spans="1:6" ht="223.5" customHeight="1">
      <c r="A4" s="41" t="s">
        <v>677</v>
      </c>
      <c r="B4" s="26" t="s">
        <v>710</v>
      </c>
    </row>
    <row r="5" spans="1:6" ht="14.25" customHeight="1">
      <c r="B5" s="39" t="s">
        <v>705</v>
      </c>
    </row>
    <row r="6" spans="1:6" ht="229.5">
      <c r="B6" s="308" t="s">
        <v>708</v>
      </c>
    </row>
    <row r="7" spans="1:6" ht="20.25" customHeight="1">
      <c r="B7" s="309" t="s">
        <v>706</v>
      </c>
      <c r="C7" s="43" t="s">
        <v>249</v>
      </c>
      <c r="D7" s="163">
        <v>1</v>
      </c>
      <c r="E7" s="29"/>
      <c r="F7" s="271">
        <f>D7*E7</f>
        <v>0</v>
      </c>
    </row>
    <row r="9" spans="1:6" ht="25.15" customHeight="1">
      <c r="A9" s="214" t="s">
        <v>795</v>
      </c>
      <c r="B9" s="310" t="s">
        <v>847</v>
      </c>
      <c r="C9" s="214" t="s">
        <v>163</v>
      </c>
      <c r="D9" s="239"/>
      <c r="E9" s="231"/>
      <c r="F9" s="234">
        <f>SUM(F4:F7)</f>
        <v>0</v>
      </c>
    </row>
  </sheetData>
  <sheetProtection algorithmName="SHA-512" hashValue="FfE7UOMikFXjutZ9p4MXAsOIByeupJ0r5c0PWq+dgWlv2YnoVbAoQ+2IW9/fD7DINwDosqU8bgncZ1PxYdjeKA==" saltValue="c0+n09MEYdWwML0ZFM908A==" spinCount="100000" sheet="1" objects="1" scenarios="1"/>
  <pageMargins left="0.98425196850393704" right="0.39370078740157483" top="0.59055118110236227" bottom="0.39370078740157483" header="0.31496062992125984" footer="0.31496062992125984"/>
  <pageSetup paperSize="9" firstPageNumber="108" orientation="portrait" useFirstPageNumber="1" r:id="rId1"/>
  <headerFooter>
    <oddFooter>&amp;R&amp;8&amp;P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CFB5A0-F380-48C4-9021-14B56C9968B8}">
  <sheetPr>
    <tabColor theme="7" tint="0.79998168889431442"/>
  </sheetPr>
  <dimension ref="A2:F9"/>
  <sheetViews>
    <sheetView view="pageBreakPreview" zoomScaleNormal="100" zoomScaleSheetLayoutView="100" workbookViewId="0">
      <selection activeCell="E7" sqref="E7"/>
    </sheetView>
  </sheetViews>
  <sheetFormatPr defaultRowHeight="15"/>
  <cols>
    <col min="1" max="1" width="4.28515625" customWidth="1"/>
    <col min="2" max="2" width="41.7109375" customWidth="1"/>
    <col min="3" max="3" width="6.7109375" style="213" customWidth="1"/>
    <col min="4" max="4" width="7.7109375" style="213" customWidth="1"/>
    <col min="5" max="5" width="11.7109375" style="229" customWidth="1"/>
    <col min="6" max="6" width="12.7109375" style="229" customWidth="1"/>
  </cols>
  <sheetData>
    <row r="2" spans="1:6">
      <c r="A2" s="313" t="s">
        <v>709</v>
      </c>
      <c r="B2" s="314" t="s">
        <v>676</v>
      </c>
      <c r="C2" s="155"/>
      <c r="D2" s="156"/>
      <c r="E2" s="274"/>
      <c r="F2" s="273"/>
    </row>
    <row r="3" spans="1:6">
      <c r="A3" s="313"/>
      <c r="B3" s="314"/>
      <c r="C3" s="155"/>
      <c r="D3" s="156"/>
      <c r="E3" s="274"/>
      <c r="F3" s="273"/>
    </row>
    <row r="4" spans="1:6" s="252" customFormat="1" ht="211.5" customHeight="1">
      <c r="A4" s="41" t="s">
        <v>677</v>
      </c>
      <c r="B4" s="26" t="s">
        <v>711</v>
      </c>
      <c r="C4" s="255"/>
      <c r="D4" s="255"/>
      <c r="E4" s="262"/>
      <c r="F4" s="262"/>
    </row>
    <row r="5" spans="1:6" s="252" customFormat="1" ht="14.25" customHeight="1">
      <c r="A5" s="88"/>
      <c r="B5" s="39" t="s">
        <v>705</v>
      </c>
      <c r="C5" s="255"/>
      <c r="D5" s="255"/>
      <c r="E5" s="262"/>
      <c r="F5" s="262"/>
    </row>
    <row r="6" spans="1:6" s="252" customFormat="1" ht="229.5">
      <c r="A6" s="88"/>
      <c r="B6" s="308" t="s">
        <v>708</v>
      </c>
      <c r="C6" s="255"/>
      <c r="D6" s="255"/>
      <c r="E6" s="262"/>
      <c r="F6" s="262"/>
    </row>
    <row r="7" spans="1:6" s="252" customFormat="1" ht="19.5" customHeight="1">
      <c r="A7" s="88"/>
      <c r="B7" s="309" t="s">
        <v>706</v>
      </c>
      <c r="C7" s="43" t="s">
        <v>249</v>
      </c>
      <c r="D7" s="163">
        <v>1</v>
      </c>
      <c r="E7" s="29"/>
      <c r="F7" s="271">
        <f>D7*E7</f>
        <v>0</v>
      </c>
    </row>
    <row r="8" spans="1:6" s="252" customFormat="1" ht="12.75">
      <c r="A8" s="88"/>
      <c r="B8" s="253"/>
      <c r="C8" s="255"/>
      <c r="D8" s="255"/>
      <c r="E8" s="262"/>
      <c r="F8" s="262"/>
    </row>
    <row r="9" spans="1:6" s="252" customFormat="1" ht="25.15" customHeight="1">
      <c r="A9" s="214" t="s">
        <v>796</v>
      </c>
      <c r="B9" s="310" t="s">
        <v>848</v>
      </c>
      <c r="C9" s="214" t="s">
        <v>163</v>
      </c>
      <c r="D9" s="214"/>
      <c r="E9" s="231"/>
      <c r="F9" s="234">
        <f>SUM(F4:F7)</f>
        <v>0</v>
      </c>
    </row>
  </sheetData>
  <sheetProtection algorithmName="SHA-512" hashValue="I6T+TLzocf82LQ3tCwH47DSNU6rzo5cSSxWruQOmd4G+Ol5SigFK9oeIkTQHP1z7prbvhQYhW69vFdurJ1+Vjw==" saltValue="lNEjRLXtAwFivQjp13Ofew==" spinCount="100000" sheet="1" objects="1" scenarios="1"/>
  <pageMargins left="0.98425196850393704" right="0.39370078740157483" top="0.59055118110236227" bottom="0.39370078740157483" header="0.31496062992125984" footer="0.31496062992125984"/>
  <pageSetup paperSize="9" firstPageNumber="109" orientation="portrait" useFirstPageNumber="1" horizontalDpi="300" verticalDpi="300" r:id="rId1"/>
  <headerFooter>
    <oddFooter>&amp;R&amp;8&amp;P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13</vt:i4>
      </vt:variant>
    </vt:vector>
  </HeadingPairs>
  <TitlesOfParts>
    <vt:vector size="13" baseType="lpstr">
      <vt:lpstr>NASLOVNICA</vt:lpstr>
      <vt:lpstr>A) 1.1. UC1 - GR</vt:lpstr>
      <vt:lpstr>B) 1.2. UC1 - GR ViK i elektro</vt:lpstr>
      <vt:lpstr>C) 1.3. UC 2 - GR</vt:lpstr>
      <vt:lpstr>D) 1.4. UC2  GR ViK i elektro</vt:lpstr>
      <vt:lpstr>E) 1.5. UC3 - GR</vt:lpstr>
      <vt:lpstr>F) 1.6. UC3 GR ViK i elektro</vt:lpstr>
      <vt:lpstr>G) 1.7. UC1 Izvedbeni projekt</vt:lpstr>
      <vt:lpstr>H) 1.8. UC3 Izvedbeni projekt</vt:lpstr>
      <vt:lpstr>I)1.9. UC1, UC2 i UC3 - OPREMA </vt:lpstr>
      <vt:lpstr>J) 1.10. UC1,UC2,UC3-OPR VIK-EL</vt:lpstr>
      <vt:lpstr>K) UC3 - GR-Neprihvatlj. trošk.</vt:lpstr>
      <vt:lpstr>REKAPITULACIJA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Delego d.o.o.</dc:creator>
  <cp:lastModifiedBy>Delego d.o.o.</cp:lastModifiedBy>
  <cp:lastPrinted>2024-12-28T12:07:20Z</cp:lastPrinted>
  <dcterms:created xsi:type="dcterms:W3CDTF">2024-12-22T10:46:08Z</dcterms:created>
  <dcterms:modified xsi:type="dcterms:W3CDTF">2025-01-08T19:43:22Z</dcterms:modified>
</cp:coreProperties>
</file>